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05" activeTab="0"/>
  </bookViews>
  <sheets>
    <sheet name="98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<sst xmlns="http://schemas.openxmlformats.org/spreadsheetml/2006/main" count="39" uniqueCount="36">
  <si>
    <t>截止本月底止累計數</t>
  </si>
  <si>
    <t>一、本月每人收午餐費 500 元
二、應收午餐費
      學  生 518 人
      教職員 37 人
      工  友 3 人
      合  計 558 人 共 279000 元
    收75週年運動會來賓午餐費共計3000元
三、免收減收午餐費
       （1）全免及減收學生午餐費
             計 44 人 22000 元          
       （2）全免工友午餐費
             計 0 人 0 元
         共計 44 人 220</t>
  </si>
  <si>
    <t xml:space="preserve">   嘉義縣大林鎮三和國民小學98年01、02月份學校午餐費收支結算表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</si>
  <si>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</si>
  <si>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</si>
  <si>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</si>
  <si>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</si>
  <si>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</si>
  <si>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</si>
  <si>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</si>
  <si>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</si>
  <si>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</si>
  <si>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</si>
  <si>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</si>
  <si>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</si>
  <si>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</si>
  <si>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</si>
  <si>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基本費</t>
  </si>
  <si>
    <t>調味品</t>
  </si>
  <si>
    <t>燃料費</t>
  </si>
  <si>
    <t>人事費</t>
  </si>
  <si>
    <t>低收入戶學生
補助費</t>
  </si>
  <si>
    <t>燃料費(水電)</t>
  </si>
  <si>
    <t>清寒學生
補助費</t>
  </si>
  <si>
    <t>設備維護費</t>
  </si>
  <si>
    <t>廚工補助費</t>
  </si>
  <si>
    <t>雜支</t>
  </si>
  <si>
    <t>其  他</t>
  </si>
  <si>
    <t xml:space="preserve">四、本月未繳午餐費
          計 0 人 0 元
        （附繳納午餐費情形統計表）
五、以前未繳午餐費
         計 0 人 0 元
</t>
  </si>
  <si>
    <t>支出合計</t>
  </si>
  <si>
    <t>本月合計</t>
  </si>
  <si>
    <t>本月結存</t>
  </si>
  <si>
    <t>合計</t>
  </si>
  <si>
    <t>備   註</t>
  </si>
  <si>
    <t>一、本月補助費收入包括下列各項：
二、本月補助費支出包括下列各項：</t>
  </si>
  <si>
    <t xml:space="preserve">製表            出納              會計              稽核              執行秘書               校長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</si>
</sst>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</numFmts>
  <fonts count="9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82" fontId="5" fillId="0" borderId="1" xfId="15" applyNumberFormat="1" applyFont="1" applyBorder="1" applyAlignment="1">
      <alignment horizontal="center" vertical="center"/>
    </xf>
    <xf numFmtId="182" fontId="5" fillId="0" borderId="1" xfId="15" applyNumberFormat="1" applyFont="1" applyBorder="1" applyAlignment="1">
      <alignment vertical="center"/>
    </xf>
    <xf numFmtId="10" fontId="5" fillId="0" borderId="1" xfId="18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18" applyFont="1" applyBorder="1" applyAlignment="1">
      <alignment vertical="center"/>
    </xf>
    <xf numFmtId="182" fontId="5" fillId="0" borderId="0" xfId="15" applyNumberFormat="1" applyFont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hes.cyc.edu.tw/&#40643;&#28113;&#29618;\&#21320;&#39184;&#20027;&#35336;\97&#21320;&#39184;&#20027;&#35336;\97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0">
        <row r="4">
          <cell r="P4">
            <v>401696</v>
          </cell>
        </row>
        <row r="48">
          <cell r="G48">
            <v>23450</v>
          </cell>
          <cell r="H48">
            <v>169776</v>
          </cell>
          <cell r="I48">
            <v>0</v>
          </cell>
          <cell r="J48">
            <v>14310</v>
          </cell>
          <cell r="K48">
            <v>72800</v>
          </cell>
          <cell r="L48">
            <v>17523</v>
          </cell>
          <cell r="M48">
            <v>12200</v>
          </cell>
          <cell r="N48">
            <v>16474</v>
          </cell>
        </row>
        <row r="49">
          <cell r="G49">
            <v>114518</v>
          </cell>
          <cell r="H49">
            <v>1057856</v>
          </cell>
          <cell r="I49">
            <v>20800</v>
          </cell>
          <cell r="J49">
            <v>58455</v>
          </cell>
          <cell r="K49">
            <v>216800</v>
          </cell>
          <cell r="L49">
            <v>158880</v>
          </cell>
          <cell r="M49">
            <v>93650</v>
          </cell>
          <cell r="N49">
            <v>34164</v>
          </cell>
          <cell r="P49">
            <v>496053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1" customWidth="1"/>
    <col min="2" max="2" width="12.625" style="10" customWidth="1"/>
    <col min="3" max="3" width="42.375" style="1" customWidth="1"/>
    <col min="4" max="4" width="14.875" style="1" customWidth="1"/>
    <col min="5" max="5" width="13.625" style="10" customWidth="1"/>
    <col min="6" max="6" width="12.625" style="1" customWidth="1"/>
    <col min="7" max="7" width="13.25390625" style="10" customWidth="1"/>
    <col min="8" max="8" width="11.75390625" style="1" customWidth="1"/>
    <col min="9" max="16384" width="8.875" style="1" customWidth="1"/>
  </cols>
  <sheetData>
    <row r="1" spans="1:8" ht="25.5">
      <c r="A1" s="17" t="s">
        <v>2</v>
      </c>
      <c r="B1" s="17"/>
      <c r="C1" s="17"/>
      <c r="D1" s="17"/>
      <c r="E1" s="17"/>
      <c r="F1" s="17"/>
      <c r="G1" s="17"/>
      <c r="H1" s="17"/>
    </row>
    <row r="2" spans="1:8" ht="25.5" customHeight="1">
      <c r="A2" s="18" t="s">
        <v>3</v>
      </c>
      <c r="B2" s="18"/>
      <c r="C2" s="18"/>
      <c r="D2" s="18" t="s">
        <v>4</v>
      </c>
      <c r="E2" s="18"/>
      <c r="F2" s="18"/>
      <c r="G2" s="18" t="s">
        <v>0</v>
      </c>
      <c r="H2" s="18"/>
    </row>
    <row r="3" spans="1:8" ht="25.5" customHeight="1">
      <c r="A3" s="2" t="s">
        <v>5</v>
      </c>
      <c r="B3" s="3" t="s">
        <v>6</v>
      </c>
      <c r="C3" s="2" t="s">
        <v>7</v>
      </c>
      <c r="D3" s="2" t="s">
        <v>8</v>
      </c>
      <c r="E3" s="3" t="s">
        <v>9</v>
      </c>
      <c r="F3" s="2" t="s">
        <v>10</v>
      </c>
      <c r="G3" s="3" t="s">
        <v>9</v>
      </c>
      <c r="H3" s="2" t="s">
        <v>10</v>
      </c>
    </row>
    <row r="4" spans="1:8" ht="25.5" customHeight="1">
      <c r="A4" s="2" t="s">
        <v>11</v>
      </c>
      <c r="B4" s="4">
        <f>'[1]01分類帳'!P4</f>
        <v>401696</v>
      </c>
      <c r="C4" s="13" t="s">
        <v>1</v>
      </c>
      <c r="D4" s="2" t="s">
        <v>12</v>
      </c>
      <c r="E4" s="4">
        <f>'[1]01分類帳'!G48</f>
        <v>23450</v>
      </c>
      <c r="F4" s="5">
        <f>E4/E13</f>
        <v>0.07181509985208233</v>
      </c>
      <c r="G4" s="4">
        <f>'[1]01分類帳'!G49</f>
        <v>114518</v>
      </c>
      <c r="H4" s="5">
        <f>G4/G13</f>
        <v>0.06524784872627161</v>
      </c>
    </row>
    <row r="5" spans="1:8" ht="25.5" customHeight="1">
      <c r="A5" s="2" t="s">
        <v>13</v>
      </c>
      <c r="B5" s="4">
        <v>260000</v>
      </c>
      <c r="C5" s="14"/>
      <c r="D5" s="2" t="s">
        <v>14</v>
      </c>
      <c r="E5" s="4">
        <f>'[1]01分類帳'!H48</f>
        <v>169776</v>
      </c>
      <c r="F5" s="5">
        <f>E5/E13</f>
        <v>0.5199351979738648</v>
      </c>
      <c r="G5" s="4">
        <f>'[1]01分類帳'!H49</f>
        <v>1057856</v>
      </c>
      <c r="H5" s="5">
        <f>G5/G13</f>
        <v>0.6027247093223665</v>
      </c>
    </row>
    <row r="6" spans="1:8" ht="29.25" customHeight="1">
      <c r="A6" s="6" t="s">
        <v>15</v>
      </c>
      <c r="B6" s="4">
        <v>0</v>
      </c>
      <c r="C6" s="14"/>
      <c r="D6" s="2" t="s">
        <v>16</v>
      </c>
      <c r="E6" s="4">
        <f>'[1]01分類帳'!I48</f>
        <v>0</v>
      </c>
      <c r="F6" s="5">
        <f>E6/E13</f>
        <v>0</v>
      </c>
      <c r="G6" s="4">
        <f>'[1]01分類帳'!I49</f>
        <v>20800</v>
      </c>
      <c r="H6" s="5">
        <f>G6/G13</f>
        <v>0.011851021267455328</v>
      </c>
    </row>
    <row r="7" spans="1:8" ht="25.5" customHeight="1">
      <c r="A7" s="2" t="s">
        <v>17</v>
      </c>
      <c r="B7" s="4">
        <v>77850</v>
      </c>
      <c r="C7" s="14"/>
      <c r="D7" s="2" t="s">
        <v>18</v>
      </c>
      <c r="E7" s="4">
        <f>'[1]01分類帳'!J48</f>
        <v>14310</v>
      </c>
      <c r="F7" s="5">
        <f>E7/E13</f>
        <v>0.0438240545366012</v>
      </c>
      <c r="G7" s="4">
        <f>'[1]01分類帳'!J49</f>
        <v>58455</v>
      </c>
      <c r="H7" s="5">
        <f>G7/G13</f>
        <v>0.03330535808601449</v>
      </c>
    </row>
    <row r="8" spans="1:8" ht="25.5" customHeight="1">
      <c r="A8" s="2" t="s">
        <v>19</v>
      </c>
      <c r="B8" s="4">
        <v>83040</v>
      </c>
      <c r="C8" s="14"/>
      <c r="D8" s="2" t="s">
        <v>20</v>
      </c>
      <c r="E8" s="4">
        <f>'[1]01分類帳'!K48</f>
        <v>72800</v>
      </c>
      <c r="F8" s="5">
        <f>E8/E13</f>
        <v>0.22294836969004664</v>
      </c>
      <c r="G8" s="4">
        <f>'[1]01分類帳'!K49</f>
        <v>216800</v>
      </c>
      <c r="H8" s="5">
        <f>G8/G13</f>
        <v>0.12352410628770748</v>
      </c>
    </row>
    <row r="9" spans="1:8" ht="33" customHeight="1">
      <c r="A9" s="7" t="s">
        <v>21</v>
      </c>
      <c r="B9" s="4">
        <v>0</v>
      </c>
      <c r="C9" s="14"/>
      <c r="D9" s="2" t="s">
        <v>22</v>
      </c>
      <c r="E9" s="4">
        <f>'[1]01分類帳'!L48</f>
        <v>17523</v>
      </c>
      <c r="F9" s="5">
        <f>E9/E13</f>
        <v>0.05366379508349845</v>
      </c>
      <c r="G9" s="4">
        <f>'[1]01分類帳'!L49</f>
        <v>158880</v>
      </c>
      <c r="H9" s="5">
        <f>G9/G13</f>
        <v>0.09052357014294725</v>
      </c>
    </row>
    <row r="10" spans="1:8" ht="30.75" customHeight="1">
      <c r="A10" s="7" t="s">
        <v>23</v>
      </c>
      <c r="B10" s="4">
        <f>'[1]01分類帳'!J52</f>
        <v>0</v>
      </c>
      <c r="C10" s="14"/>
      <c r="D10" s="2" t="s">
        <v>24</v>
      </c>
      <c r="E10" s="4">
        <f>'[1]01分類帳'!M48</f>
        <v>12200</v>
      </c>
      <c r="F10" s="5">
        <f>E10/E13</f>
        <v>0.037362226788716604</v>
      </c>
      <c r="G10" s="4">
        <f>'[1]01分類帳'!M49</f>
        <v>93650</v>
      </c>
      <c r="H10" s="5">
        <f>G10/G13</f>
        <v>0.0533580837354419</v>
      </c>
    </row>
    <row r="11" spans="1:8" ht="25.5" customHeight="1">
      <c r="A11" s="2" t="s">
        <v>25</v>
      </c>
      <c r="B11" s="4">
        <f>'[1]01分類帳'!K52</f>
        <v>0</v>
      </c>
      <c r="C11" s="14"/>
      <c r="D11" s="2" t="s">
        <v>26</v>
      </c>
      <c r="E11" s="4">
        <f>'[1]01分類帳'!N48</f>
        <v>16474</v>
      </c>
      <c r="F11" s="5">
        <f>E11/E13</f>
        <v>0.05045125607518995</v>
      </c>
      <c r="G11" s="4">
        <f>'[1]01分類帳'!N49</f>
        <v>34164</v>
      </c>
      <c r="H11" s="5">
        <f>G11/G13</f>
        <v>0.019465302431795378</v>
      </c>
    </row>
    <row r="12" spans="1:8" ht="25.5" customHeight="1">
      <c r="A12" s="2" t="s">
        <v>27</v>
      </c>
      <c r="B12" s="4">
        <f>'[1]01分類帳'!M52</f>
        <v>0</v>
      </c>
      <c r="C12" s="15" t="s">
        <v>28</v>
      </c>
      <c r="D12" s="8"/>
      <c r="E12" s="4"/>
      <c r="F12" s="5"/>
      <c r="G12" s="4"/>
      <c r="H12" s="5"/>
    </row>
    <row r="13" spans="1:8" ht="30.75" customHeight="1">
      <c r="A13" s="2"/>
      <c r="B13" s="4"/>
      <c r="C13" s="15"/>
      <c r="D13" s="2" t="s">
        <v>29</v>
      </c>
      <c r="E13" s="4">
        <f>SUM(E4:E12)</f>
        <v>326533</v>
      </c>
      <c r="F13" s="5">
        <f>E13/E13</f>
        <v>1</v>
      </c>
      <c r="G13" s="4">
        <f>SUM(G4:G12)</f>
        <v>1755123</v>
      </c>
      <c r="H13" s="5">
        <f>G13/G13</f>
        <v>1</v>
      </c>
    </row>
    <row r="14" spans="1:8" ht="35.25" customHeight="1">
      <c r="A14" s="2" t="s">
        <v>30</v>
      </c>
      <c r="B14" s="4">
        <f>SUM(B5:B12)</f>
        <v>420890</v>
      </c>
      <c r="C14" s="15"/>
      <c r="D14" s="2" t="s">
        <v>31</v>
      </c>
      <c r="E14" s="4">
        <f>'[1]01分類帳'!P49</f>
        <v>496053</v>
      </c>
      <c r="F14" s="5"/>
      <c r="G14" s="4">
        <f>E14</f>
        <v>496053</v>
      </c>
      <c r="H14" s="5"/>
    </row>
    <row r="15" spans="1:8" ht="38.25" customHeight="1">
      <c r="A15" s="2" t="s">
        <v>32</v>
      </c>
      <c r="B15" s="4">
        <f>B14+B4</f>
        <v>822586</v>
      </c>
      <c r="C15" s="16"/>
      <c r="D15" s="2" t="s">
        <v>32</v>
      </c>
      <c r="E15" s="4">
        <f>E13+E14</f>
        <v>822586</v>
      </c>
      <c r="F15" s="9">
        <f>SUM(F4:F11)</f>
        <v>1</v>
      </c>
      <c r="G15" s="4">
        <f>G13+G14</f>
        <v>2251176</v>
      </c>
      <c r="H15" s="9">
        <f>SUM(H4:H11)</f>
        <v>1</v>
      </c>
    </row>
    <row r="16" spans="1:8" ht="75" customHeight="1">
      <c r="A16" s="2" t="s">
        <v>33</v>
      </c>
      <c r="B16" s="11" t="s">
        <v>34</v>
      </c>
      <c r="C16" s="11"/>
      <c r="D16" s="11"/>
      <c r="E16" s="11"/>
      <c r="F16" s="11"/>
      <c r="G16" s="11"/>
      <c r="H16" s="11"/>
    </row>
    <row r="17" spans="1:8" ht="27" customHeight="1">
      <c r="A17" s="12" t="s">
        <v>35</v>
      </c>
      <c r="B17" s="12"/>
      <c r="C17" s="12"/>
      <c r="D17" s="12"/>
      <c r="E17" s="12"/>
      <c r="F17" s="12"/>
      <c r="G17" s="12"/>
      <c r="H17" s="12"/>
    </row>
  </sheetData>
  <mergeCells count="8">
    <mergeCell ref="A1:H1"/>
    <mergeCell ref="A2:C2"/>
    <mergeCell ref="D2:F2"/>
    <mergeCell ref="G2:H2"/>
    <mergeCell ref="B16:H16"/>
    <mergeCell ref="A17:H17"/>
    <mergeCell ref="C4:C11"/>
    <mergeCell ref="C12:C15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嘉義</cp:lastModifiedBy>
  <dcterms:created xsi:type="dcterms:W3CDTF">2009-03-12T21:53:08Z</dcterms:created>
  <dcterms:modified xsi:type="dcterms:W3CDTF">2009-03-23T02:27:02Z</dcterms:modified>
  <cp:category/>
  <cp:version/>
  <cp:contentType/>
  <cp:contentStatus/>
</cp:coreProperties>
</file>