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" windowWidth="18210" windowHeight="7330" firstSheet="2" activeTab="9"/>
  </bookViews>
  <sheets>
    <sheet name="學年結算" sheetId="2" r:id="rId1"/>
    <sheet name="11008結算" sheetId="1" r:id="rId2"/>
    <sheet name="11009結算" sheetId="3" r:id="rId3"/>
    <sheet name="11010結算" sheetId="4" r:id="rId4"/>
    <sheet name="11011結算" sheetId="5" r:id="rId5"/>
    <sheet name="11012結算" sheetId="6" r:id="rId6"/>
    <sheet name="11101結算" sheetId="7" r:id="rId7"/>
    <sheet name="11102結算" sheetId="8" r:id="rId8"/>
    <sheet name="11103結算" sheetId="9" r:id="rId9"/>
    <sheet name="11104結算" sheetId="10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E14" i="10" l="1"/>
  <c r="G14" i="10" s="1"/>
  <c r="G11" i="10"/>
  <c r="E11" i="10"/>
  <c r="B11" i="10"/>
  <c r="G10" i="10"/>
  <c r="E10" i="10"/>
  <c r="B10" i="10"/>
  <c r="G9" i="10"/>
  <c r="E9" i="10"/>
  <c r="B9" i="10"/>
  <c r="G8" i="10"/>
  <c r="E8" i="10"/>
  <c r="B8" i="10"/>
  <c r="G7" i="10"/>
  <c r="E7" i="10"/>
  <c r="B7" i="10"/>
  <c r="G6" i="10"/>
  <c r="E6" i="10"/>
  <c r="B6" i="10"/>
  <c r="G5" i="10"/>
  <c r="E5" i="10"/>
  <c r="B5" i="10"/>
  <c r="B14" i="10" s="1"/>
  <c r="B15" i="10" s="1"/>
  <c r="G4" i="10"/>
  <c r="G13" i="10" s="1"/>
  <c r="E4" i="10"/>
  <c r="E13" i="10" s="1"/>
  <c r="B4" i="10"/>
  <c r="A1" i="10"/>
  <c r="H5" i="10" l="1"/>
  <c r="F6" i="10"/>
  <c r="H7" i="10"/>
  <c r="F8" i="10"/>
  <c r="H9" i="10"/>
  <c r="F10" i="10"/>
  <c r="F13" i="10"/>
  <c r="F11" i="10"/>
  <c r="E15" i="10"/>
  <c r="F4" i="10"/>
  <c r="H13" i="10"/>
  <c r="H11" i="10"/>
  <c r="G15" i="10"/>
  <c r="H4" i="10"/>
  <c r="F5" i="10"/>
  <c r="H6" i="10"/>
  <c r="F7" i="10"/>
  <c r="H8" i="10"/>
  <c r="F9" i="10"/>
  <c r="H10" i="10"/>
  <c r="E14" i="9"/>
  <c r="G14" i="9" s="1"/>
  <c r="G11" i="9"/>
  <c r="E11" i="9"/>
  <c r="B11" i="9"/>
  <c r="G10" i="9"/>
  <c r="E10" i="9"/>
  <c r="B10" i="9"/>
  <c r="G9" i="9"/>
  <c r="E9" i="9"/>
  <c r="B9" i="9"/>
  <c r="G8" i="9"/>
  <c r="E8" i="9"/>
  <c r="B8" i="9"/>
  <c r="G7" i="9"/>
  <c r="E7" i="9"/>
  <c r="B7" i="9"/>
  <c r="G6" i="9"/>
  <c r="E6" i="9"/>
  <c r="G5" i="9"/>
  <c r="E5" i="9"/>
  <c r="B5" i="9"/>
  <c r="B14" i="9" s="1"/>
  <c r="B15" i="9" s="1"/>
  <c r="G4" i="9"/>
  <c r="E4" i="9"/>
  <c r="B4" i="9"/>
  <c r="A1" i="9"/>
  <c r="H15" i="10" l="1"/>
  <c r="F15" i="10"/>
  <c r="E13" i="9"/>
  <c r="F7" i="9" s="1"/>
  <c r="G13" i="9"/>
  <c r="E14" i="8"/>
  <c r="G14" i="8" s="1"/>
  <c r="G11" i="8"/>
  <c r="E11" i="8"/>
  <c r="B11" i="8"/>
  <c r="G10" i="8"/>
  <c r="E10" i="8"/>
  <c r="B10" i="8"/>
  <c r="G9" i="8"/>
  <c r="E9" i="8"/>
  <c r="B9" i="8"/>
  <c r="G8" i="8"/>
  <c r="E8" i="8"/>
  <c r="B8" i="8"/>
  <c r="G7" i="8"/>
  <c r="E7" i="8"/>
  <c r="B7" i="8"/>
  <c r="G6" i="8"/>
  <c r="E6" i="8"/>
  <c r="G5" i="8"/>
  <c r="E5" i="8"/>
  <c r="B5" i="8"/>
  <c r="B14" i="8" s="1"/>
  <c r="G4" i="8"/>
  <c r="G13" i="8" s="1"/>
  <c r="E4" i="8"/>
  <c r="E13" i="8" s="1"/>
  <c r="B4" i="8"/>
  <c r="A1" i="8"/>
  <c r="H13" i="9" l="1"/>
  <c r="G15" i="9"/>
  <c r="H10" i="9"/>
  <c r="H8" i="9"/>
  <c r="H6" i="9"/>
  <c r="H5" i="9"/>
  <c r="H11" i="9"/>
  <c r="H7" i="9"/>
  <c r="F11" i="9"/>
  <c r="F13" i="9"/>
  <c r="E15" i="9"/>
  <c r="F10" i="9"/>
  <c r="F8" i="9"/>
  <c r="F6" i="9"/>
  <c r="F5" i="9"/>
  <c r="H9" i="9"/>
  <c r="H4" i="9"/>
  <c r="H15" i="9" s="1"/>
  <c r="F9" i="9"/>
  <c r="F4" i="9"/>
  <c r="F15" i="9" s="1"/>
  <c r="B15" i="8"/>
  <c r="F13" i="8"/>
  <c r="F11" i="8"/>
  <c r="F9" i="8"/>
  <c r="F7" i="8"/>
  <c r="F4" i="8"/>
  <c r="E15" i="8"/>
  <c r="H13" i="8"/>
  <c r="H11" i="8"/>
  <c r="H9" i="8"/>
  <c r="H7" i="8"/>
  <c r="H4" i="8"/>
  <c r="G15" i="8"/>
  <c r="F5" i="8"/>
  <c r="F6" i="8"/>
  <c r="F8" i="8"/>
  <c r="F10" i="8"/>
  <c r="H5" i="8"/>
  <c r="H6" i="8"/>
  <c r="H8" i="8"/>
  <c r="H10" i="8"/>
  <c r="E14" i="7"/>
  <c r="G14" i="7" s="1"/>
  <c r="G11" i="7"/>
  <c r="E11" i="7"/>
  <c r="B11" i="7"/>
  <c r="G10" i="7"/>
  <c r="E10" i="7"/>
  <c r="B10" i="7"/>
  <c r="G9" i="7"/>
  <c r="E9" i="7"/>
  <c r="B9" i="7"/>
  <c r="G8" i="7"/>
  <c r="E8" i="7"/>
  <c r="B8" i="7"/>
  <c r="G7" i="7"/>
  <c r="E7" i="7"/>
  <c r="B7" i="7"/>
  <c r="G6" i="7"/>
  <c r="E6" i="7"/>
  <c r="B6" i="7"/>
  <c r="G5" i="7"/>
  <c r="E5" i="7"/>
  <c r="B5" i="7"/>
  <c r="B14" i="7" s="1"/>
  <c r="G4" i="7"/>
  <c r="G13" i="7" s="1"/>
  <c r="E4" i="7"/>
  <c r="E13" i="7" s="1"/>
  <c r="B4" i="7"/>
  <c r="A1" i="7"/>
  <c r="H15" i="8" l="1"/>
  <c r="F15" i="8"/>
  <c r="B15" i="7"/>
  <c r="F13" i="7"/>
  <c r="F11" i="7"/>
  <c r="F9" i="7"/>
  <c r="F7" i="7"/>
  <c r="E15" i="7"/>
  <c r="F6" i="7"/>
  <c r="F8" i="7"/>
  <c r="F10" i="7"/>
  <c r="H13" i="7"/>
  <c r="H11" i="7"/>
  <c r="H9" i="7"/>
  <c r="H7" i="7"/>
  <c r="H5" i="7"/>
  <c r="G15" i="7"/>
  <c r="F5" i="7"/>
  <c r="H6" i="7"/>
  <c r="H8" i="7"/>
  <c r="H10" i="7"/>
  <c r="F4" i="7"/>
  <c r="H4" i="7"/>
  <c r="E14" i="6"/>
  <c r="G14" i="6" s="1"/>
  <c r="G11" i="6"/>
  <c r="E11" i="6"/>
  <c r="B11" i="6"/>
  <c r="G10" i="6"/>
  <c r="E10" i="6"/>
  <c r="B10" i="6"/>
  <c r="G9" i="6"/>
  <c r="E9" i="6"/>
  <c r="B9" i="6"/>
  <c r="G8" i="6"/>
  <c r="E8" i="6"/>
  <c r="B8" i="6"/>
  <c r="G7" i="6"/>
  <c r="E7" i="6"/>
  <c r="B7" i="6"/>
  <c r="G6" i="6"/>
  <c r="E6" i="6"/>
  <c r="B6" i="6"/>
  <c r="G5" i="6"/>
  <c r="E5" i="6"/>
  <c r="B5" i="6"/>
  <c r="G4" i="6"/>
  <c r="E4" i="6"/>
  <c r="B4" i="6"/>
  <c r="A1" i="6"/>
  <c r="H15" i="7" l="1"/>
  <c r="F15" i="7"/>
  <c r="G13" i="6"/>
  <c r="H9" i="6" s="1"/>
  <c r="E13" i="6"/>
  <c r="F4" i="6" s="1"/>
  <c r="B14" i="6"/>
  <c r="B15" i="6" s="1"/>
  <c r="H13" i="6"/>
  <c r="G15" i="6"/>
  <c r="F9" i="6"/>
  <c r="F13" i="6"/>
  <c r="E15" i="6"/>
  <c r="F6" i="6"/>
  <c r="H7" i="6"/>
  <c r="F8" i="6"/>
  <c r="F11" i="6"/>
  <c r="H6" i="6"/>
  <c r="F5" i="6"/>
  <c r="E14" i="5"/>
  <c r="G14" i="5" s="1"/>
  <c r="G11" i="5"/>
  <c r="E11" i="5"/>
  <c r="B11" i="5"/>
  <c r="G10" i="5"/>
  <c r="E10" i="5"/>
  <c r="B10" i="5"/>
  <c r="G9" i="5"/>
  <c r="E9" i="5"/>
  <c r="B9" i="5"/>
  <c r="G8" i="5"/>
  <c r="E8" i="5"/>
  <c r="B8" i="5"/>
  <c r="G7" i="5"/>
  <c r="E7" i="5"/>
  <c r="B7" i="5"/>
  <c r="G6" i="5"/>
  <c r="E6" i="5"/>
  <c r="B6" i="5"/>
  <c r="G5" i="5"/>
  <c r="E5" i="5"/>
  <c r="B5" i="5"/>
  <c r="G4" i="5"/>
  <c r="E4" i="5"/>
  <c r="B4" i="5"/>
  <c r="A1" i="5"/>
  <c r="F7" i="6" l="1"/>
  <c r="H11" i="6"/>
  <c r="H8" i="6"/>
  <c r="H5" i="6"/>
  <c r="H10" i="6"/>
  <c r="H4" i="6"/>
  <c r="F10" i="6"/>
  <c r="F15" i="6" s="1"/>
  <c r="E13" i="5"/>
  <c r="G13" i="5"/>
  <c r="H13" i="5" s="1"/>
  <c r="B14" i="5"/>
  <c r="B15" i="5" s="1"/>
  <c r="F13" i="5"/>
  <c r="F11" i="5"/>
  <c r="F9" i="5"/>
  <c r="F7" i="5"/>
  <c r="F5" i="5"/>
  <c r="E15" i="5"/>
  <c r="F6" i="5"/>
  <c r="F8" i="5"/>
  <c r="F10" i="5"/>
  <c r="H11" i="5"/>
  <c r="H7" i="5"/>
  <c r="G15" i="5"/>
  <c r="H8" i="5"/>
  <c r="F4" i="5"/>
  <c r="E14" i="4"/>
  <c r="G14" i="4" s="1"/>
  <c r="G11" i="4"/>
  <c r="E11" i="4"/>
  <c r="B11" i="4"/>
  <c r="G10" i="4"/>
  <c r="E10" i="4"/>
  <c r="B10" i="4"/>
  <c r="G9" i="4"/>
  <c r="E9" i="4"/>
  <c r="B9" i="4"/>
  <c r="G8" i="4"/>
  <c r="E8" i="4"/>
  <c r="B8" i="4"/>
  <c r="G7" i="4"/>
  <c r="E7" i="4"/>
  <c r="B7" i="4"/>
  <c r="G6" i="4"/>
  <c r="E6" i="4"/>
  <c r="B6" i="4"/>
  <c r="G5" i="4"/>
  <c r="E5" i="4"/>
  <c r="B5" i="4"/>
  <c r="G4" i="4"/>
  <c r="E4" i="4"/>
  <c r="B4" i="4"/>
  <c r="A1" i="4"/>
  <c r="H15" i="6" l="1"/>
  <c r="H4" i="5"/>
  <c r="H10" i="5"/>
  <c r="H6" i="5"/>
  <c r="H5" i="5"/>
  <c r="H9" i="5"/>
  <c r="E13" i="4"/>
  <c r="F8" i="4" s="1"/>
  <c r="G13" i="4"/>
  <c r="H5" i="4" s="1"/>
  <c r="F15" i="5"/>
  <c r="B14" i="4"/>
  <c r="B15" i="4" s="1"/>
  <c r="F6" i="4"/>
  <c r="H9" i="4"/>
  <c r="F10" i="4"/>
  <c r="F13" i="4"/>
  <c r="F11" i="4"/>
  <c r="E15" i="4"/>
  <c r="H11" i="4"/>
  <c r="F5" i="4"/>
  <c r="F7" i="4"/>
  <c r="F9" i="4"/>
  <c r="F4" i="4"/>
  <c r="E14" i="3"/>
  <c r="G14" i="3" s="1"/>
  <c r="G11" i="3"/>
  <c r="E11" i="3"/>
  <c r="B11" i="3"/>
  <c r="G10" i="3"/>
  <c r="E10" i="3"/>
  <c r="B10" i="3"/>
  <c r="G9" i="3"/>
  <c r="E9" i="3"/>
  <c r="B9" i="3"/>
  <c r="G8" i="3"/>
  <c r="E8" i="3"/>
  <c r="B8" i="3"/>
  <c r="G7" i="3"/>
  <c r="E7" i="3"/>
  <c r="B7" i="3"/>
  <c r="G6" i="3"/>
  <c r="E6" i="3"/>
  <c r="B6" i="3"/>
  <c r="G5" i="3"/>
  <c r="E5" i="3"/>
  <c r="B5" i="3"/>
  <c r="G4" i="3"/>
  <c r="E4" i="3"/>
  <c r="B4" i="3"/>
  <c r="A1" i="3"/>
  <c r="H15" i="5" l="1"/>
  <c r="H4" i="4"/>
  <c r="H10" i="4"/>
  <c r="H8" i="4"/>
  <c r="H6" i="4"/>
  <c r="G15" i="4"/>
  <c r="H13" i="4"/>
  <c r="H7" i="4"/>
  <c r="B14" i="3"/>
  <c r="F15" i="4"/>
  <c r="B15" i="3"/>
  <c r="E13" i="3"/>
  <c r="F7" i="3" s="1"/>
  <c r="G13" i="3"/>
  <c r="H9" i="3" s="1"/>
  <c r="T15" i="2"/>
  <c r="T16" i="2" s="1"/>
  <c r="S15" i="2"/>
  <c r="R15" i="2"/>
  <c r="Q15" i="2"/>
  <c r="P15" i="2"/>
  <c r="O15" i="2"/>
  <c r="N15" i="2"/>
  <c r="M15" i="2"/>
  <c r="L15" i="2"/>
  <c r="J15" i="2"/>
  <c r="I15" i="2"/>
  <c r="H15" i="2"/>
  <c r="G15" i="2"/>
  <c r="F15" i="2"/>
  <c r="E15" i="2"/>
  <c r="D15" i="2"/>
  <c r="T14" i="2"/>
  <c r="C15" i="2" s="1"/>
  <c r="S14" i="2"/>
  <c r="R14" i="2"/>
  <c r="Q14" i="2"/>
  <c r="P14" i="2"/>
  <c r="O14" i="2"/>
  <c r="N14" i="2"/>
  <c r="M14" i="2"/>
  <c r="L14" i="2"/>
  <c r="J14" i="2"/>
  <c r="I14" i="2"/>
  <c r="H14" i="2"/>
  <c r="G14" i="2"/>
  <c r="F14" i="2"/>
  <c r="E14" i="2"/>
  <c r="D14" i="2"/>
  <c r="T13" i="2"/>
  <c r="C14" i="2" s="1"/>
  <c r="S13" i="2"/>
  <c r="R13" i="2"/>
  <c r="Q13" i="2"/>
  <c r="P13" i="2"/>
  <c r="O13" i="2"/>
  <c r="N13" i="2"/>
  <c r="M13" i="2"/>
  <c r="L13" i="2"/>
  <c r="J13" i="2"/>
  <c r="I13" i="2"/>
  <c r="H13" i="2"/>
  <c r="G13" i="2"/>
  <c r="F13" i="2"/>
  <c r="E13" i="2"/>
  <c r="D13" i="2"/>
  <c r="T12" i="2"/>
  <c r="C13" i="2" s="1"/>
  <c r="S12" i="2"/>
  <c r="R12" i="2"/>
  <c r="Q12" i="2"/>
  <c r="P12" i="2"/>
  <c r="O12" i="2"/>
  <c r="N12" i="2"/>
  <c r="M12" i="2"/>
  <c r="L12" i="2"/>
  <c r="J12" i="2"/>
  <c r="I12" i="2"/>
  <c r="H12" i="2"/>
  <c r="G12" i="2"/>
  <c r="F12" i="2"/>
  <c r="E12" i="2"/>
  <c r="D12" i="2"/>
  <c r="T11" i="2"/>
  <c r="C12" i="2" s="1"/>
  <c r="S11" i="2"/>
  <c r="R11" i="2"/>
  <c r="Q11" i="2"/>
  <c r="P11" i="2"/>
  <c r="O11" i="2"/>
  <c r="N11" i="2"/>
  <c r="M11" i="2"/>
  <c r="L11" i="2"/>
  <c r="J11" i="2"/>
  <c r="I11" i="2"/>
  <c r="H11" i="2"/>
  <c r="G11" i="2"/>
  <c r="F11" i="2"/>
  <c r="E11" i="2"/>
  <c r="D11" i="2"/>
  <c r="T10" i="2"/>
  <c r="C11" i="2" s="1"/>
  <c r="S10" i="2"/>
  <c r="R10" i="2"/>
  <c r="Q10" i="2"/>
  <c r="P10" i="2"/>
  <c r="O10" i="2"/>
  <c r="N10" i="2"/>
  <c r="M10" i="2"/>
  <c r="L10" i="2"/>
  <c r="J10" i="2"/>
  <c r="I10" i="2"/>
  <c r="H10" i="2"/>
  <c r="G10" i="2"/>
  <c r="F10" i="2"/>
  <c r="E10" i="2"/>
  <c r="D10" i="2"/>
  <c r="T9" i="2"/>
  <c r="C10" i="2" s="1"/>
  <c r="S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T8" i="2"/>
  <c r="C9" i="2" s="1"/>
  <c r="S8" i="2"/>
  <c r="R8" i="2"/>
  <c r="Q8" i="2"/>
  <c r="P8" i="2"/>
  <c r="O8" i="2"/>
  <c r="N8" i="2"/>
  <c r="M8" i="2"/>
  <c r="L8" i="2"/>
  <c r="J8" i="2"/>
  <c r="I8" i="2"/>
  <c r="H8" i="2"/>
  <c r="G8" i="2"/>
  <c r="F8" i="2"/>
  <c r="E8" i="2"/>
  <c r="D8" i="2"/>
  <c r="T7" i="2"/>
  <c r="C8" i="2" s="1"/>
  <c r="S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T6" i="2"/>
  <c r="C7" i="2" s="1"/>
  <c r="S6" i="2"/>
  <c r="R6" i="2"/>
  <c r="Q6" i="2"/>
  <c r="P6" i="2"/>
  <c r="O6" i="2"/>
  <c r="N6" i="2"/>
  <c r="M6" i="2"/>
  <c r="L6" i="2"/>
  <c r="J6" i="2"/>
  <c r="I6" i="2"/>
  <c r="H6" i="2"/>
  <c r="G6" i="2"/>
  <c r="F6" i="2"/>
  <c r="E6" i="2"/>
  <c r="D6" i="2"/>
  <c r="T5" i="2"/>
  <c r="C6" i="2" s="1"/>
  <c r="S5" i="2"/>
  <c r="R5" i="2"/>
  <c r="Q5" i="2"/>
  <c r="P5" i="2"/>
  <c r="O5" i="2"/>
  <c r="N5" i="2"/>
  <c r="M5" i="2"/>
  <c r="L5" i="2"/>
  <c r="J5" i="2"/>
  <c r="I5" i="2"/>
  <c r="H5" i="2"/>
  <c r="G5" i="2"/>
  <c r="F5" i="2"/>
  <c r="E5" i="2"/>
  <c r="D5" i="2"/>
  <c r="T4" i="2"/>
  <c r="C5" i="2" s="1"/>
  <c r="S4" i="2"/>
  <c r="S16" i="2" s="1"/>
  <c r="R4" i="2"/>
  <c r="R16" i="2" s="1"/>
  <c r="Q4" i="2"/>
  <c r="Q16" i="2" s="1"/>
  <c r="P4" i="2"/>
  <c r="P16" i="2" s="1"/>
  <c r="O4" i="2"/>
  <c r="O16" i="2" s="1"/>
  <c r="N4" i="2"/>
  <c r="N16" i="2" s="1"/>
  <c r="M4" i="2"/>
  <c r="M16" i="2" s="1"/>
  <c r="L4" i="2"/>
  <c r="J4" i="2"/>
  <c r="J16" i="2" s="1"/>
  <c r="I4" i="2"/>
  <c r="I16" i="2" s="1"/>
  <c r="H4" i="2"/>
  <c r="H16" i="2" s="1"/>
  <c r="G4" i="2"/>
  <c r="G16" i="2" s="1"/>
  <c r="F4" i="2"/>
  <c r="F16" i="2" s="1"/>
  <c r="E4" i="2"/>
  <c r="E16" i="2" s="1"/>
  <c r="D4" i="2"/>
  <c r="D16" i="2" s="1"/>
  <c r="C4" i="2"/>
  <c r="C16" i="2" s="1"/>
  <c r="A1" i="2"/>
  <c r="E14" i="1"/>
  <c r="G14" i="1" s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G4" i="1"/>
  <c r="E4" i="1"/>
  <c r="B4" i="1"/>
  <c r="A1" i="1"/>
  <c r="H15" i="4" l="1"/>
  <c r="K6" i="2"/>
  <c r="U8" i="2"/>
  <c r="K11" i="2"/>
  <c r="K12" i="2"/>
  <c r="U12" i="2"/>
  <c r="K13" i="2"/>
  <c r="K14" i="2"/>
  <c r="U14" i="2"/>
  <c r="K15" i="2"/>
  <c r="U4" i="2"/>
  <c r="U6" i="2"/>
  <c r="K8" i="2"/>
  <c r="K9" i="2"/>
  <c r="K10" i="2"/>
  <c r="U10" i="2"/>
  <c r="K7" i="2"/>
  <c r="K5" i="2"/>
  <c r="E13" i="1"/>
  <c r="B14" i="1"/>
  <c r="B15" i="1" s="1"/>
  <c r="H5" i="3"/>
  <c r="H13" i="3"/>
  <c r="G15" i="3"/>
  <c r="H10" i="3"/>
  <c r="H8" i="3"/>
  <c r="H6" i="3"/>
  <c r="H4" i="3"/>
  <c r="H11" i="3"/>
  <c r="H7" i="3"/>
  <c r="F11" i="3"/>
  <c r="F13" i="3"/>
  <c r="E15" i="3"/>
  <c r="F10" i="3"/>
  <c r="F8" i="3"/>
  <c r="F6" i="3"/>
  <c r="F4" i="3"/>
  <c r="F9" i="3"/>
  <c r="F5" i="3"/>
  <c r="G13" i="1"/>
  <c r="H7" i="1" s="1"/>
  <c r="U5" i="2"/>
  <c r="U7" i="2"/>
  <c r="U9" i="2"/>
  <c r="U11" i="2"/>
  <c r="U13" i="2"/>
  <c r="U15" i="2"/>
  <c r="K16" i="2"/>
  <c r="K17" i="2" s="1"/>
  <c r="I17" i="2"/>
  <c r="F17" i="2"/>
  <c r="J17" i="2"/>
  <c r="L16" i="2"/>
  <c r="K4" i="2"/>
  <c r="H5" i="1"/>
  <c r="F10" i="1"/>
  <c r="H11" i="1"/>
  <c r="F13" i="1"/>
  <c r="E15" i="1"/>
  <c r="F8" i="1"/>
  <c r="F6" i="1"/>
  <c r="F4" i="1"/>
  <c r="G15" i="1"/>
  <c r="H10" i="1"/>
  <c r="H6" i="1"/>
  <c r="H4" i="1"/>
  <c r="F5" i="1"/>
  <c r="F7" i="1"/>
  <c r="F9" i="1"/>
  <c r="F11" i="1"/>
  <c r="E17" i="2" l="1"/>
  <c r="H17" i="2"/>
  <c r="D17" i="2"/>
  <c r="G17" i="2"/>
  <c r="C17" i="2"/>
  <c r="H8" i="1"/>
  <c r="H13" i="1"/>
  <c r="H9" i="1"/>
  <c r="H15" i="3"/>
  <c r="F15" i="3"/>
  <c r="H15" i="1"/>
  <c r="U16" i="2"/>
  <c r="L17" i="2" s="1"/>
  <c r="F15" i="1"/>
  <c r="U17" i="2" l="1"/>
  <c r="N17" i="2"/>
  <c r="R17" i="2"/>
  <c r="O17" i="2"/>
  <c r="S17" i="2"/>
  <c r="P17" i="2"/>
  <c r="M17" i="2"/>
  <c r="Q17" i="2"/>
</calcChain>
</file>

<file path=xl/sharedStrings.xml><?xml version="1.0" encoding="utf-8"?>
<sst xmlns="http://schemas.openxmlformats.org/spreadsheetml/2006/main" count="386" uniqueCount="223">
  <si>
    <t>110年8月份學校午餐費收支結算表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</si>
  <si>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</si>
  <si>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</si>
  <si>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</si>
  <si>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</si>
  <si>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</si>
  <si>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</si>
  <si>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</si>
  <si>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</si>
  <si>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</si>
  <si>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</si>
  <si>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  學  生 0 人
      教職員 0 人
      工  友 0 人
      合  計 0 人 共 0 元
三、免收減收午餐費
       （1）全免及減收學生午餐費
             計 0 人 0 元          
       （2）全免工友午餐費
             計 0 人 0 元
         共計 0 人 0 元
四、本月未繳午餐費
          計 0 人 0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</si>
  <si>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</si>
  <si>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</si>
  <si>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</si>
  <si>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</si>
  <si>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</si>
  <si>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</si>
  <si>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</si>
  <si>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</si>
  <si>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</si>
  <si>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</si>
  <si>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</si>
  <si>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</si>
  <si>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</si>
  <si>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</si>
  <si>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</si>
  <si>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五、收回5月廚工薪資共計 10080元                    六、以前未繳午餐費
         計  0  人  0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</si>
  <si>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</si>
  <si>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</si>
  <si>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</si>
  <si>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</si>
  <si>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</si>
  <si>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</si>
  <si>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</si>
  <si>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110學年度（110年8月至111年7月）學校午餐費收支結算表（含社團國小）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</si>
  <si>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</si>
  <si>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</si>
  <si>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</si>
  <si>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</si>
  <si>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</si>
  <si>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</si>
  <si>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</si>
  <si>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</si>
  <si>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清寒學生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</si>
  <si>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</si>
  <si>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</si>
  <si>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午餐退費
收入減帳</t>
    <phoneticPr fontId="3" type="noConversion"/>
  </si>
  <si>
    <t>合計</t>
    <phoneticPr fontId="3" type="noConversion"/>
  </si>
  <si>
    <t>主食</t>
    <phoneticPr fontId="3" type="noConversion"/>
  </si>
  <si>
    <t>副食</t>
    <phoneticPr fontId="3" type="noConversion"/>
  </si>
  <si>
    <t>食油</t>
    <phoneticPr fontId="3" type="noConversion"/>
  </si>
  <si>
    <t>調味品</t>
    <phoneticPr fontId="3" type="noConversion"/>
  </si>
  <si>
    <t>人事費</t>
    <phoneticPr fontId="3" type="noConversion"/>
  </si>
  <si>
    <t>燃料費
(水電)</t>
    <phoneticPr fontId="3" type="noConversion"/>
  </si>
  <si>
    <t>維護
設備費</t>
    <phoneticPr fontId="3" type="noConversion"/>
  </si>
  <si>
    <t>雜支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</si>
  <si>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</si>
  <si>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</si>
  <si>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</si>
  <si>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</si>
  <si>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</si>
  <si>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</si>
  <si>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</si>
  <si>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</si>
  <si>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</si>
  <si>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</si>
  <si>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</si>
  <si>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</si>
  <si>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</si>
  <si>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</si>
  <si>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</si>
  <si>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百分比</t>
    <phoneticPr fontId="3" type="noConversion"/>
  </si>
  <si>
    <t>免填</t>
    <phoneticPr fontId="3" type="noConversion"/>
  </si>
  <si>
    <t>備註</t>
    <phoneticPr fontId="3" type="noConversion"/>
  </si>
  <si>
    <t>一、109學年度三和國小：編製教職員工人數（）人，學生人數（）人總合計（）人。社團國小：編製教職員工人數（）人，學生人數（）人總合計（）人。
二、其他收入包括下列各項：</t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</si>
  <si>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</si>
  <si>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</si>
  <si>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110年9月份學校午餐費收支結算表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</si>
  <si>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</si>
  <si>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</si>
  <si>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</si>
  <si>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</si>
  <si>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</si>
  <si>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</si>
  <si>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</si>
  <si>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 xml:space="preserve">一、本月每人收午餐費 670 元
二、應收午餐費
    學  生：236 人(三和)  16人(社團)
    教職員：36 人(三和) 9人(社團)
    工  友 1 人(三和)
    合  計 298 人 共 162750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</si>
  <si>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主  食</t>
    <phoneticPr fontId="3" type="noConversion"/>
  </si>
  <si>
    <t>本月午餐費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</si>
  <si>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</si>
  <si>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</si>
  <si>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</si>
  <si>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燃料費(水電)</t>
    <phoneticPr fontId="3" type="noConversion"/>
  </si>
  <si>
    <t>其  他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</si>
  <si>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</si>
  <si>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</si>
  <si>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</si>
  <si>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</si>
  <si>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110年10月份學校午餐費收支結算表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</si>
  <si>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</si>
  <si>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</si>
  <si>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</si>
  <si>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</si>
  <si>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</si>
  <si>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</si>
  <si>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</si>
  <si>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</si>
  <si>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670 元
二、應收午餐費
    學  生：236 人(三和)  16人(社團)
    教職員：35 人(三和) 9人(社團)
    工  友 1 人(三和)
    合  計 297 人 共 192077 元
三、免收減收午餐費
   （1）全免及減收學生午餐費
        計 39 人 26130 元(三和) 
           10 人 6700 元(社團)
   （2）全免工友午餐費
        計 0 人 0 元
    共計 49 人 32830  元  
四、暑假未到校貧困學生午餐補助5950元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</si>
  <si>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</si>
  <si>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</si>
  <si>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</si>
  <si>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</si>
  <si>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</si>
  <si>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</si>
  <si>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</si>
  <si>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其  他</t>
    <phoneticPr fontId="3" type="noConversion"/>
  </si>
  <si>
    <t>雜支</t>
    <phoneticPr fontId="3" type="noConversion"/>
  </si>
  <si>
    <t xml:space="preserve">五、本月未繳午餐費
          計 0 人 0 元
        （附繳納午餐費情形統計表）
六、以前未繳午餐費
         計 0 人 0 元
</t>
    <phoneticPr fontId="3" type="noConversion"/>
  </si>
  <si>
    <t>本月合計</t>
    <phoneticPr fontId="3" type="noConversion"/>
  </si>
  <si>
    <t>本月結存</t>
    <phoneticPr fontId="3" type="noConversion"/>
  </si>
  <si>
    <t>一、本月補助費收入包括下列各項：三和國小中低低收入戶學生補助費共77720元；清寒學生補助費共53600元；小型偏遠學校午餐補助費72000元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</si>
  <si>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</si>
  <si>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110年11月份學校午餐費收支結算表</t>
    <phoneticPr fontId="3" type="noConversion"/>
  </si>
  <si>
    <t>上月結存</t>
    <phoneticPr fontId="3" type="noConversion"/>
  </si>
  <si>
    <t xml:space="preserve">一、本月每人收午餐費 670 元
二、應收午餐費
    學  生：235 人(三和)  16人(社團)
    教職員：35 人(三和) 9人(社團)
    工  友 1 人(三和)
    合  計 296 人 共 197526 元
三、免收減收午餐費
   （1）全免及減收學生午餐費
        計 38 人 25460 元(三和) 
           10 人 6700 元(社團)
   （2）全免工友午餐費
        計 0 人 0 元
    共計 48 人 32160  元  
</t>
    <phoneticPr fontId="3" type="noConversion"/>
  </si>
  <si>
    <t>副   食</t>
    <phoneticPr fontId="3" type="noConversion"/>
  </si>
  <si>
    <t>食  油</t>
    <phoneticPr fontId="3" type="noConversion"/>
  </si>
  <si>
    <t>中低低收入戶學生補助費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</si>
  <si>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</si>
  <si>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</si>
  <si>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</si>
  <si>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</si>
  <si>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他(廢油)</t>
    <phoneticPr fontId="3" type="noConversion"/>
  </si>
  <si>
    <t>雜支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</si>
  <si>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</si>
  <si>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本月結存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</si>
  <si>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</si>
  <si>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110年12月份學校午餐費收支結算表</t>
    <phoneticPr fontId="3" type="noConversion"/>
  </si>
  <si>
    <t xml:space="preserve">一、本月每人收午餐費 670 元
二、應收午餐費
    學  生：235 人(三和)  16人(社團)
    教職員：35 人(三和) 9人(社團)
    工  友 1 人(三和)
    合  計 296 人 共 197649 元
三、免收減收午餐費
   （1）全免及減收學生午餐費
        計 38 人 25460 元(三和) 
           10 人 6700 元(社團)
   （2）全免工友午餐費
        計 0 人 0 元
    共計 48 人 32160  元  
四、退回採購防疫隔板16590元
</t>
    <phoneticPr fontId="3" type="noConversion"/>
  </si>
  <si>
    <t>其他（利息）</t>
    <phoneticPr fontId="3" type="noConversion"/>
  </si>
  <si>
    <t>111年01月份學校午餐費收支結算表</t>
    <phoneticPr fontId="3" type="noConversion"/>
  </si>
  <si>
    <t xml:space="preserve">一、本月每人收午餐費 670 元
二、應收午餐費
    學  生：234 人(三和)  16人(社團)
    教職員：36 人(三和) 9人(社團)
    工  友 1 人(三和)
    合  計 296 人 共 197429 元
三、免收減收午餐費
   （1）全免及減收學生午餐費
        計 41 人 27470 元(三和) 
           10 人 6700 元(社團)
   （2）全免工友午餐費
        計 0 人 0 元
    共計 51 人 34170  元  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</si>
  <si>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</si>
  <si>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</si>
  <si>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</si>
  <si>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食  油</t>
    <phoneticPr fontId="3" type="noConversion"/>
  </si>
  <si>
    <t>中低低收入戶學生補助費</t>
    <phoneticPr fontId="3" type="noConversion"/>
  </si>
  <si>
    <t>人事費</t>
    <phoneticPr fontId="3" type="noConversion"/>
  </si>
  <si>
    <t>燃料費(水電)</t>
    <phoneticPr fontId="3" type="noConversion"/>
  </si>
  <si>
    <t>其  他</t>
    <phoneticPr fontId="3" type="noConversion"/>
  </si>
  <si>
    <t>雜支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</si>
  <si>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</si>
  <si>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</si>
  <si>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</si>
  <si>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111年02月份學校午餐費收支結算表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</si>
  <si>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</si>
  <si>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</si>
  <si>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</si>
  <si>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</si>
  <si>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</si>
  <si>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</si>
  <si>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</si>
  <si>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</si>
  <si>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</si>
  <si>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學  生 0 人
    教職員 0 人
    工  友 0 人
    合  計 0 人 共 0 元
三、免收減收午餐費
    （1）全免及減收學生午餐費
         計 0 人 0 元
    （2）全免工友午餐費
         計 0 人 0 元
     共計 0 人 0 元
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</si>
  <si>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</si>
  <si>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調味品</t>
    <phoneticPr fontId="3" type="noConversion"/>
  </si>
  <si>
    <t>清寒學生
補助費</t>
    <phoneticPr fontId="3" type="noConversion"/>
  </si>
  <si>
    <t>小型偏遠學校午餐補助費</t>
    <phoneticPr fontId="3" type="noConversion"/>
  </si>
  <si>
    <t>設備維護費</t>
    <phoneticPr fontId="3" type="noConversion"/>
  </si>
  <si>
    <t>午餐退費
收入減帳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</si>
  <si>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</si>
  <si>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</si>
  <si>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</si>
  <si>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</si>
  <si>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</si>
  <si>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</si>
  <si>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</si>
  <si>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</si>
  <si>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111年03月份學校午餐費收支結算表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</si>
  <si>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</si>
  <si>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</si>
  <si>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</si>
  <si>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</si>
  <si>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</si>
  <si>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</si>
  <si>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</si>
  <si>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</si>
  <si>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</si>
  <si>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670 元
二、應收午餐費
    學  生：235 人(三和)  16人(社團)
    教職員：37 人(三和) 9人(社團)
    工  友 1 人(三和)
    合  計 298 人 共 201770 元
三、免收減收午餐費
   （1）全免及減收學生午餐費
        計 41 人 27470 元(三和) 
           10 人 6700 元(社團)
   （2）全免工友午餐費
        計 0 人 0 元
    共計 51 人 34170  元  
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</si>
  <si>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</si>
  <si>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</si>
  <si>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</si>
  <si>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</si>
  <si>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人事費</t>
    <phoneticPr fontId="3" type="noConversion"/>
  </si>
  <si>
    <t>小型偏遠學校午餐補助費</t>
    <phoneticPr fontId="3" type="noConversion"/>
  </si>
  <si>
    <t>設備維護費</t>
    <phoneticPr fontId="3" type="noConversion"/>
  </si>
  <si>
    <t>111年04月份學校午餐費收支結算表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</si>
  <si>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</si>
  <si>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</si>
  <si>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</si>
  <si>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</si>
  <si>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</si>
  <si>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</si>
  <si>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</si>
  <si>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</si>
  <si>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</si>
  <si>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670 元
二、應收午餐費
    學  生：235 人(三和)  16人(社團)
    教職員：36 人(三和) 9人(社團)
    工  友 1 人(三和)
    合  計 297 人 共 198283 元
三、免收減收午餐費
   （1）全免及減收學生午餐費
        計 41 人 27470 元(三和) 
           10 人 6700 元(社團)
   （2）全免工友午餐費
        計 0 人 0 元
    共計 51 人 34170  元  
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</si>
  <si>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</si>
  <si>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</si>
  <si>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調味品</t>
    <phoneticPr fontId="3" type="noConversion"/>
  </si>
  <si>
    <t>清寒學生
補助費</t>
    <phoneticPr fontId="3" type="noConversion"/>
  </si>
  <si>
    <t>燃料費(水電)</t>
    <phoneticPr fontId="3" type="noConversion"/>
  </si>
  <si>
    <t>其  他</t>
    <phoneticPr fontId="3" type="noConversion"/>
  </si>
  <si>
    <t>雜支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</si>
  <si>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</si>
  <si>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</si>
  <si>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</si>
  <si>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</si>
  <si>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</si>
  <si>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</si>
  <si>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一、本月補助費收入包括下列各項：社團國小中低低收入戶學生補助費共23450元；清寒學生補助費共10050元；小型偏遠學校午餐補助費235000元
二、本月補助費支出包括下列各項：</t>
    <phoneticPr fontId="3" type="noConversion"/>
  </si>
  <si>
    <t xml:space="preserve">製表            出納              會計              稽核  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</si>
</sst>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4" fillId="2" borderId="2" xfId="3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177" fontId="6" fillId="2" borderId="2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6" fillId="2" borderId="6" xfId="0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</cellXfs>
  <cellStyles count="5">
    <cellStyle name="一般" xfId="0" builtinId="0"/>
    <cellStyle name="一般_Sheet1" xfId="3"/>
    <cellStyle name="千分位" xfId="1" builtinId="3"/>
    <cellStyle name="千分位 2" xfId="4"/>
    <cellStyle name="百分比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  <row r="4">
          <cell r="P4">
            <v>416603</v>
          </cell>
        </row>
        <row r="48">
          <cell r="G48">
            <v>0</v>
          </cell>
          <cell r="H48">
            <v>4735</v>
          </cell>
          <cell r="I48">
            <v>0</v>
          </cell>
          <cell r="J48">
            <v>0</v>
          </cell>
          <cell r="K48">
            <v>80420</v>
          </cell>
          <cell r="L48">
            <v>0</v>
          </cell>
          <cell r="M48">
            <v>8100</v>
          </cell>
        </row>
        <row r="49">
          <cell r="G49">
            <v>0</v>
          </cell>
          <cell r="H49">
            <v>4735</v>
          </cell>
          <cell r="I49">
            <v>0</v>
          </cell>
          <cell r="J49">
            <v>0</v>
          </cell>
          <cell r="K49">
            <v>80420</v>
          </cell>
          <cell r="L49">
            <v>0</v>
          </cell>
          <cell r="M49">
            <v>8100</v>
          </cell>
          <cell r="N49">
            <v>6000</v>
          </cell>
          <cell r="P49">
            <v>407428</v>
          </cell>
        </row>
        <row r="52">
          <cell r="F52">
            <v>10080</v>
          </cell>
          <cell r="J52">
            <v>80000</v>
          </cell>
          <cell r="L52">
            <v>0</v>
          </cell>
        </row>
      </sheetData>
      <sheetData sheetId="3">
        <row r="1">
          <cell r="A1" t="str">
            <v>嘉義縣大林鎮三和國民小學</v>
          </cell>
        </row>
        <row r="4">
          <cell r="B4">
            <v>416603</v>
          </cell>
          <cell r="E4">
            <v>0</v>
          </cell>
        </row>
        <row r="5">
          <cell r="B5">
            <v>10080</v>
          </cell>
          <cell r="E5">
            <v>4735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80420</v>
          </cell>
        </row>
        <row r="9">
          <cell r="B9">
            <v>80000</v>
          </cell>
          <cell r="E9">
            <v>0</v>
          </cell>
        </row>
        <row r="10">
          <cell r="B10">
            <v>0</v>
          </cell>
          <cell r="E10">
            <v>8100</v>
          </cell>
        </row>
        <row r="11">
          <cell r="B11">
            <v>0</v>
          </cell>
          <cell r="E11">
            <v>6000</v>
          </cell>
        </row>
        <row r="14">
          <cell r="E14">
            <v>407428</v>
          </cell>
        </row>
      </sheetData>
      <sheetData sheetId="4">
        <row r="4">
          <cell r="P4">
            <v>407428</v>
          </cell>
        </row>
        <row r="48">
          <cell r="G48">
            <v>9710</v>
          </cell>
          <cell r="H48">
            <v>7975</v>
          </cell>
          <cell r="I48">
            <v>0</v>
          </cell>
          <cell r="J48">
            <v>5230</v>
          </cell>
          <cell r="K48">
            <v>48070</v>
          </cell>
          <cell r="L48">
            <v>0</v>
          </cell>
          <cell r="M48">
            <v>16599</v>
          </cell>
          <cell r="N48">
            <v>26235</v>
          </cell>
        </row>
        <row r="49">
          <cell r="G49">
            <v>9710</v>
          </cell>
          <cell r="H49">
            <v>12710</v>
          </cell>
          <cell r="I49">
            <v>0</v>
          </cell>
          <cell r="J49">
            <v>5230</v>
          </cell>
          <cell r="K49">
            <v>128490</v>
          </cell>
          <cell r="L49">
            <v>0</v>
          </cell>
          <cell r="M49">
            <v>24699</v>
          </cell>
          <cell r="N49">
            <v>32235</v>
          </cell>
          <cell r="P49">
            <v>361329</v>
          </cell>
        </row>
        <row r="52">
          <cell r="F52">
            <v>129920</v>
          </cell>
          <cell r="L52">
            <v>-62200</v>
          </cell>
        </row>
      </sheetData>
      <sheetData sheetId="5">
        <row r="1">
          <cell r="A1" t="str">
            <v>嘉義縣大林鎮三和國民小學</v>
          </cell>
        </row>
        <row r="4">
          <cell r="E4">
            <v>9710</v>
          </cell>
        </row>
        <row r="5">
          <cell r="B5">
            <v>129920</v>
          </cell>
          <cell r="E5">
            <v>7975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5230</v>
          </cell>
        </row>
        <row r="8">
          <cell r="B8">
            <v>0</v>
          </cell>
          <cell r="E8">
            <v>48070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16599</v>
          </cell>
        </row>
        <row r="11">
          <cell r="B11">
            <v>-62200</v>
          </cell>
          <cell r="E11">
            <v>26235</v>
          </cell>
        </row>
        <row r="14">
          <cell r="E14">
            <v>361329</v>
          </cell>
        </row>
      </sheetData>
      <sheetData sheetId="6">
        <row r="4">
          <cell r="P4">
            <v>361329</v>
          </cell>
        </row>
        <row r="48">
          <cell r="G48">
            <v>6908</v>
          </cell>
          <cell r="H48">
            <v>129480</v>
          </cell>
          <cell r="I48">
            <v>0</v>
          </cell>
          <cell r="J48">
            <v>0</v>
          </cell>
          <cell r="K48">
            <v>41004</v>
          </cell>
          <cell r="L48">
            <v>30987</v>
          </cell>
          <cell r="M48">
            <v>2400</v>
          </cell>
          <cell r="N48">
            <v>30</v>
          </cell>
        </row>
        <row r="49">
          <cell r="G49">
            <v>16618</v>
          </cell>
          <cell r="H49">
            <v>142190</v>
          </cell>
          <cell r="I49">
            <v>0</v>
          </cell>
          <cell r="J49">
            <v>5230</v>
          </cell>
          <cell r="K49">
            <v>169494</v>
          </cell>
          <cell r="L49">
            <v>30987</v>
          </cell>
          <cell r="M49">
            <v>27099</v>
          </cell>
          <cell r="N49">
            <v>32265</v>
          </cell>
          <cell r="P49">
            <v>513087</v>
          </cell>
        </row>
        <row r="52">
          <cell r="F52">
            <v>165197</v>
          </cell>
          <cell r="H52">
            <v>77720</v>
          </cell>
          <cell r="I52">
            <v>53600</v>
          </cell>
          <cell r="J52">
            <v>72000</v>
          </cell>
          <cell r="L52">
            <v>-5950</v>
          </cell>
        </row>
      </sheetData>
      <sheetData sheetId="7">
        <row r="1">
          <cell r="A1" t="str">
            <v>嘉義縣大林鎮三和國民小學</v>
          </cell>
        </row>
        <row r="4">
          <cell r="E4">
            <v>6908</v>
          </cell>
        </row>
        <row r="5">
          <cell r="B5">
            <v>165197</v>
          </cell>
          <cell r="E5">
            <v>129480</v>
          </cell>
        </row>
        <row r="6">
          <cell r="B6">
            <v>0</v>
          </cell>
          <cell r="E6">
            <v>0</v>
          </cell>
        </row>
        <row r="7">
          <cell r="B7">
            <v>77720</v>
          </cell>
          <cell r="E7">
            <v>0</v>
          </cell>
        </row>
        <row r="8">
          <cell r="B8">
            <v>53600</v>
          </cell>
          <cell r="E8">
            <v>41004</v>
          </cell>
        </row>
        <row r="9">
          <cell r="B9">
            <v>72000</v>
          </cell>
          <cell r="E9">
            <v>30987</v>
          </cell>
        </row>
        <row r="10">
          <cell r="B10">
            <v>0</v>
          </cell>
          <cell r="E10">
            <v>2400</v>
          </cell>
        </row>
        <row r="11">
          <cell r="B11">
            <v>-5950</v>
          </cell>
          <cell r="E11">
            <v>30</v>
          </cell>
        </row>
        <row r="14">
          <cell r="E14">
            <v>513087</v>
          </cell>
        </row>
      </sheetData>
      <sheetData sheetId="8">
        <row r="4">
          <cell r="P4">
            <v>513087</v>
          </cell>
        </row>
        <row r="48">
          <cell r="G48">
            <v>4330</v>
          </cell>
          <cell r="H48">
            <v>114960</v>
          </cell>
          <cell r="I48">
            <v>4740</v>
          </cell>
          <cell r="J48">
            <v>4230</v>
          </cell>
          <cell r="K48">
            <v>44123</v>
          </cell>
          <cell r="L48">
            <v>461</v>
          </cell>
          <cell r="M48">
            <v>25100</v>
          </cell>
          <cell r="N48">
            <v>1310</v>
          </cell>
        </row>
        <row r="49">
          <cell r="G49">
            <v>20948</v>
          </cell>
          <cell r="H49">
            <v>257150</v>
          </cell>
          <cell r="I49">
            <v>4740</v>
          </cell>
          <cell r="J49">
            <v>9460</v>
          </cell>
          <cell r="L49">
            <v>31448</v>
          </cell>
          <cell r="M49">
            <v>52199</v>
          </cell>
          <cell r="N49">
            <v>33575</v>
          </cell>
          <cell r="P49">
            <v>474849</v>
          </cell>
        </row>
        <row r="52">
          <cell r="F52">
            <v>165366</v>
          </cell>
          <cell r="K52">
            <v>1000</v>
          </cell>
          <cell r="L52">
            <v>-5350</v>
          </cell>
        </row>
      </sheetData>
      <sheetData sheetId="9">
        <row r="1">
          <cell r="A1" t="str">
            <v>嘉義縣大林鎮三和國民小學</v>
          </cell>
        </row>
        <row r="4">
          <cell r="E4">
            <v>4330</v>
          </cell>
        </row>
        <row r="5">
          <cell r="B5">
            <v>165366</v>
          </cell>
          <cell r="E5">
            <v>114960</v>
          </cell>
        </row>
        <row r="6">
          <cell r="B6">
            <v>0</v>
          </cell>
          <cell r="E6">
            <v>4740</v>
          </cell>
        </row>
        <row r="7">
          <cell r="B7">
            <v>0</v>
          </cell>
          <cell r="E7">
            <v>4230</v>
          </cell>
        </row>
        <row r="8">
          <cell r="B8">
            <v>0</v>
          </cell>
          <cell r="E8">
            <v>44123</v>
          </cell>
        </row>
        <row r="9">
          <cell r="B9">
            <v>0</v>
          </cell>
          <cell r="E9">
            <v>461</v>
          </cell>
        </row>
        <row r="10">
          <cell r="B10">
            <v>1000</v>
          </cell>
          <cell r="E10">
            <v>25100</v>
          </cell>
        </row>
        <row r="11">
          <cell r="B11">
            <v>-5350</v>
          </cell>
          <cell r="E11">
            <v>1310</v>
          </cell>
        </row>
        <row r="14">
          <cell r="E14">
            <v>474849</v>
          </cell>
        </row>
      </sheetData>
      <sheetData sheetId="10">
        <row r="4">
          <cell r="P4">
            <v>474849</v>
          </cell>
        </row>
        <row r="48">
          <cell r="G48">
            <v>7064</v>
          </cell>
          <cell r="H48">
            <v>241026</v>
          </cell>
          <cell r="I48">
            <v>0</v>
          </cell>
          <cell r="J48">
            <v>0</v>
          </cell>
          <cell r="K48">
            <v>43608</v>
          </cell>
          <cell r="L48">
            <v>6004</v>
          </cell>
          <cell r="M48">
            <v>0</v>
          </cell>
          <cell r="N48">
            <v>30</v>
          </cell>
        </row>
        <row r="49">
          <cell r="G49">
            <v>28012</v>
          </cell>
          <cell r="H49">
            <v>498176</v>
          </cell>
          <cell r="I49">
            <v>4740</v>
          </cell>
          <cell r="J49">
            <v>9460</v>
          </cell>
          <cell r="K49">
            <v>257225</v>
          </cell>
          <cell r="L49">
            <v>37452</v>
          </cell>
          <cell r="M49">
            <v>52199</v>
          </cell>
          <cell r="N49">
            <v>33605</v>
          </cell>
          <cell r="P49">
            <v>352145</v>
          </cell>
        </row>
        <row r="52">
          <cell r="F52">
            <v>182079</v>
          </cell>
          <cell r="K52">
            <v>24</v>
          </cell>
          <cell r="L52">
            <v>-7075</v>
          </cell>
        </row>
      </sheetData>
      <sheetData sheetId="11">
        <row r="1">
          <cell r="A1" t="str">
            <v>嘉義縣大林鎮三和國民小學</v>
          </cell>
        </row>
        <row r="4">
          <cell r="E4">
            <v>7064</v>
          </cell>
        </row>
        <row r="5">
          <cell r="B5">
            <v>182079</v>
          </cell>
          <cell r="E5">
            <v>241026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43608</v>
          </cell>
        </row>
        <row r="9">
          <cell r="B9">
            <v>0</v>
          </cell>
          <cell r="E9">
            <v>6004</v>
          </cell>
        </row>
        <row r="10">
          <cell r="B10">
            <v>24</v>
          </cell>
          <cell r="E10">
            <v>0</v>
          </cell>
        </row>
        <row r="11">
          <cell r="B11">
            <v>-7075</v>
          </cell>
          <cell r="E11">
            <v>30</v>
          </cell>
        </row>
        <row r="14">
          <cell r="E14">
            <v>352145</v>
          </cell>
        </row>
      </sheetData>
      <sheetData sheetId="12">
        <row r="4">
          <cell r="P4">
            <v>352145</v>
          </cell>
        </row>
        <row r="48">
          <cell r="G48">
            <v>1200</v>
          </cell>
          <cell r="H48">
            <v>7591</v>
          </cell>
          <cell r="I48">
            <v>4920</v>
          </cell>
          <cell r="J48">
            <v>5950</v>
          </cell>
          <cell r="K48">
            <v>69789</v>
          </cell>
          <cell r="L48">
            <v>25960</v>
          </cell>
          <cell r="M48">
            <v>700</v>
          </cell>
          <cell r="N48">
            <v>1402</v>
          </cell>
        </row>
        <row r="49">
          <cell r="G49">
            <v>29212</v>
          </cell>
          <cell r="H49">
            <v>505767</v>
          </cell>
          <cell r="I49">
            <v>9660</v>
          </cell>
          <cell r="J49">
            <v>15410</v>
          </cell>
          <cell r="K49">
            <v>327014</v>
          </cell>
          <cell r="L49">
            <v>63412</v>
          </cell>
          <cell r="M49">
            <v>52899</v>
          </cell>
          <cell r="N49">
            <v>35007</v>
          </cell>
          <cell r="P49">
            <v>397892</v>
          </cell>
        </row>
        <row r="52">
          <cell r="F52">
            <v>163259</v>
          </cell>
        </row>
      </sheetData>
      <sheetData sheetId="13">
        <row r="1">
          <cell r="A1" t="str">
            <v>嘉義縣大林鎮三和國民小學</v>
          </cell>
        </row>
        <row r="4">
          <cell r="E4">
            <v>1200</v>
          </cell>
        </row>
        <row r="5">
          <cell r="B5">
            <v>163259</v>
          </cell>
          <cell r="E5">
            <v>7591</v>
          </cell>
        </row>
        <row r="6">
          <cell r="B6">
            <v>0</v>
          </cell>
          <cell r="E6">
            <v>4920</v>
          </cell>
        </row>
        <row r="7">
          <cell r="B7">
            <v>0</v>
          </cell>
          <cell r="E7">
            <v>5950</v>
          </cell>
        </row>
        <row r="8">
          <cell r="B8">
            <v>0</v>
          </cell>
          <cell r="E8">
            <v>69789</v>
          </cell>
        </row>
        <row r="9">
          <cell r="B9">
            <v>0</v>
          </cell>
          <cell r="E9">
            <v>25960</v>
          </cell>
        </row>
        <row r="10">
          <cell r="B10">
            <v>0</v>
          </cell>
          <cell r="E10">
            <v>700</v>
          </cell>
        </row>
        <row r="11">
          <cell r="B11">
            <v>0</v>
          </cell>
          <cell r="E11">
            <v>1402</v>
          </cell>
        </row>
        <row r="14">
          <cell r="E14">
            <v>397892</v>
          </cell>
        </row>
      </sheetData>
      <sheetData sheetId="14">
        <row r="4">
          <cell r="P4">
            <v>397892</v>
          </cell>
        </row>
        <row r="48">
          <cell r="G48">
            <v>7460</v>
          </cell>
          <cell r="H48">
            <v>107010</v>
          </cell>
          <cell r="I48">
            <v>0</v>
          </cell>
          <cell r="J48">
            <v>0</v>
          </cell>
          <cell r="K48">
            <v>33878</v>
          </cell>
          <cell r="L48">
            <v>1073</v>
          </cell>
          <cell r="M48">
            <v>7100</v>
          </cell>
          <cell r="N48">
            <v>424</v>
          </cell>
        </row>
        <row r="49">
          <cell r="G49">
            <v>36672</v>
          </cell>
          <cell r="H49">
            <v>612777</v>
          </cell>
          <cell r="I49">
            <v>9660</v>
          </cell>
          <cell r="J49">
            <v>15410</v>
          </cell>
          <cell r="K49">
            <v>360892</v>
          </cell>
          <cell r="L49">
            <v>64485</v>
          </cell>
          <cell r="M49">
            <v>59999</v>
          </cell>
          <cell r="N49">
            <v>35431</v>
          </cell>
          <cell r="P49">
            <v>240947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</sheetData>
      <sheetData sheetId="15">
        <row r="1">
          <cell r="A1" t="str">
            <v>嘉義縣大林鎮三和國民小學</v>
          </cell>
        </row>
        <row r="4">
          <cell r="E4">
            <v>7460</v>
          </cell>
        </row>
        <row r="5">
          <cell r="B5">
            <v>0</v>
          </cell>
          <cell r="E5">
            <v>107010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33878</v>
          </cell>
        </row>
        <row r="9">
          <cell r="B9">
            <v>0</v>
          </cell>
          <cell r="E9">
            <v>1073</v>
          </cell>
        </row>
        <row r="10">
          <cell r="B10">
            <v>0</v>
          </cell>
          <cell r="E10">
            <v>7100</v>
          </cell>
        </row>
        <row r="11">
          <cell r="B11">
            <v>0</v>
          </cell>
          <cell r="E11">
            <v>424</v>
          </cell>
        </row>
        <row r="14">
          <cell r="E14">
            <v>240947</v>
          </cell>
        </row>
      </sheetData>
      <sheetData sheetId="16">
        <row r="4">
          <cell r="P4">
            <v>240947</v>
          </cell>
        </row>
        <row r="48">
          <cell r="G48">
            <v>6970</v>
          </cell>
          <cell r="H48">
            <v>119310</v>
          </cell>
          <cell r="I48">
            <v>3280</v>
          </cell>
          <cell r="J48">
            <v>5640</v>
          </cell>
          <cell r="K48">
            <v>47112</v>
          </cell>
          <cell r="L48">
            <v>33287</v>
          </cell>
          <cell r="M48">
            <v>59865</v>
          </cell>
          <cell r="N48">
            <v>0</v>
          </cell>
        </row>
        <row r="49">
          <cell r="G49">
            <v>43642</v>
          </cell>
          <cell r="H49">
            <v>732087</v>
          </cell>
          <cell r="I49">
            <v>12940</v>
          </cell>
          <cell r="J49">
            <v>21050</v>
          </cell>
          <cell r="K49">
            <v>408004</v>
          </cell>
          <cell r="L49">
            <v>97772</v>
          </cell>
          <cell r="M49">
            <v>119864</v>
          </cell>
          <cell r="N49">
            <v>35431</v>
          </cell>
          <cell r="P49">
            <v>131183</v>
          </cell>
        </row>
        <row r="52">
          <cell r="F52">
            <v>167600</v>
          </cell>
          <cell r="L52">
            <v>-1900</v>
          </cell>
        </row>
      </sheetData>
      <sheetData sheetId="17">
        <row r="1">
          <cell r="A1" t="str">
            <v>嘉義縣大林鎮三和國民小學</v>
          </cell>
        </row>
        <row r="4">
          <cell r="E4">
            <v>6970</v>
          </cell>
        </row>
        <row r="5">
          <cell r="B5">
            <v>167600</v>
          </cell>
          <cell r="E5">
            <v>119310</v>
          </cell>
        </row>
        <row r="6">
          <cell r="B6">
            <v>0</v>
          </cell>
          <cell r="E6">
            <v>3280</v>
          </cell>
        </row>
        <row r="7">
          <cell r="B7">
            <v>0</v>
          </cell>
          <cell r="E7">
            <v>5640</v>
          </cell>
        </row>
        <row r="8">
          <cell r="B8">
            <v>0</v>
          </cell>
          <cell r="E8">
            <v>47112</v>
          </cell>
        </row>
        <row r="9">
          <cell r="B9">
            <v>0</v>
          </cell>
          <cell r="E9">
            <v>33287</v>
          </cell>
        </row>
        <row r="10">
          <cell r="B10">
            <v>0</v>
          </cell>
          <cell r="E10">
            <v>59865</v>
          </cell>
        </row>
        <row r="11">
          <cell r="B11">
            <v>-1900</v>
          </cell>
          <cell r="E11">
            <v>0</v>
          </cell>
        </row>
        <row r="14">
          <cell r="E14">
            <v>131183</v>
          </cell>
        </row>
      </sheetData>
      <sheetData sheetId="18">
        <row r="4">
          <cell r="P4">
            <v>131183</v>
          </cell>
        </row>
        <row r="48">
          <cell r="G48">
            <v>6340</v>
          </cell>
          <cell r="H48">
            <v>122536</v>
          </cell>
          <cell r="I48">
            <v>0</v>
          </cell>
          <cell r="J48">
            <v>6380</v>
          </cell>
          <cell r="K48">
            <v>41820</v>
          </cell>
          <cell r="L48">
            <v>479</v>
          </cell>
          <cell r="M48">
            <v>0</v>
          </cell>
          <cell r="N48">
            <v>1050</v>
          </cell>
        </row>
        <row r="49">
          <cell r="G49">
            <v>49982</v>
          </cell>
          <cell r="H49">
            <v>854623</v>
          </cell>
          <cell r="I49">
            <v>12940</v>
          </cell>
          <cell r="J49">
            <v>27430</v>
          </cell>
          <cell r="K49">
            <v>449824</v>
          </cell>
          <cell r="L49">
            <v>98251</v>
          </cell>
          <cell r="M49">
            <v>119864</v>
          </cell>
          <cell r="N49">
            <v>36481</v>
          </cell>
          <cell r="P49">
            <v>384366</v>
          </cell>
        </row>
        <row r="52">
          <cell r="F52">
            <v>164113</v>
          </cell>
          <cell r="H52">
            <v>23450</v>
          </cell>
          <cell r="I52">
            <v>10050</v>
          </cell>
          <cell r="J52">
            <v>235000</v>
          </cell>
          <cell r="L52">
            <v>-825</v>
          </cell>
        </row>
      </sheetData>
      <sheetData sheetId="19">
        <row r="4">
          <cell r="E4">
            <v>6340</v>
          </cell>
        </row>
        <row r="5">
          <cell r="B5">
            <v>164113</v>
          </cell>
          <cell r="E5">
            <v>122536</v>
          </cell>
        </row>
        <row r="6">
          <cell r="B6">
            <v>0</v>
          </cell>
          <cell r="E6">
            <v>0</v>
          </cell>
        </row>
        <row r="7">
          <cell r="B7">
            <v>23450</v>
          </cell>
          <cell r="E7">
            <v>6380</v>
          </cell>
        </row>
        <row r="8">
          <cell r="B8">
            <v>10050</v>
          </cell>
          <cell r="E8">
            <v>41820</v>
          </cell>
        </row>
        <row r="9">
          <cell r="B9">
            <v>235000</v>
          </cell>
          <cell r="E9">
            <v>479</v>
          </cell>
        </row>
        <row r="10">
          <cell r="B10">
            <v>0</v>
          </cell>
          <cell r="E10">
            <v>0</v>
          </cell>
        </row>
        <row r="11">
          <cell r="B11">
            <v>-825</v>
          </cell>
          <cell r="E11">
            <v>1050</v>
          </cell>
        </row>
        <row r="14">
          <cell r="E14">
            <v>384366</v>
          </cell>
        </row>
      </sheetData>
      <sheetData sheetId="20"/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384366</v>
          </cell>
        </row>
      </sheetData>
      <sheetData sheetId="22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384366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384366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59" zoomScaleNormal="59" workbookViewId="0">
      <pane ySplit="3" topLeftCell="A4" activePane="bottomLeft" state="frozen"/>
      <selection pane="bottomLeft" activeCell="Z11" sqref="Z11"/>
    </sheetView>
  </sheetViews>
  <sheetFormatPr defaultColWidth="8.90625" defaultRowHeight="17" x14ac:dyDescent="0.4"/>
  <cols>
    <col min="1" max="1" width="5.1796875" style="47" customWidth="1"/>
    <col min="2" max="2" width="6.36328125" style="47" customWidth="1"/>
    <col min="3" max="3" width="9.90625" style="47" customWidth="1"/>
    <col min="4" max="4" width="11.36328125" style="47" customWidth="1"/>
    <col min="5" max="5" width="8.08984375" style="47" customWidth="1"/>
    <col min="6" max="6" width="9.453125" style="47" customWidth="1"/>
    <col min="7" max="7" width="9.36328125" style="47" customWidth="1"/>
    <col min="8" max="8" width="9.453125" style="47" customWidth="1"/>
    <col min="9" max="9" width="9.36328125" style="47" customWidth="1"/>
    <col min="10" max="10" width="9.453125" style="47" customWidth="1"/>
    <col min="11" max="11" width="11.90625" style="47" customWidth="1"/>
    <col min="12" max="12" width="10.6328125" style="47" customWidth="1"/>
    <col min="13" max="13" width="10.7265625" style="47" customWidth="1"/>
    <col min="14" max="14" width="8.6328125" style="47" customWidth="1"/>
    <col min="15" max="15" width="8.81640625" style="47" customWidth="1"/>
    <col min="16" max="16" width="9" style="47" bestFit="1" customWidth="1"/>
    <col min="17" max="17" width="8.36328125" style="47" customWidth="1"/>
    <col min="18" max="18" width="9.08984375" style="47" customWidth="1"/>
    <col min="19" max="19" width="8.1796875" style="47" customWidth="1"/>
    <col min="20" max="20" width="12.6328125" style="47" customWidth="1"/>
    <col min="21" max="21" width="11.6328125" style="47" customWidth="1"/>
    <col min="22" max="16384" width="8.90625" style="47"/>
  </cols>
  <sheetData>
    <row r="1" spans="1:21" s="12" customFormat="1" ht="33.65" customHeight="1" x14ac:dyDescent="0.4">
      <c r="A1" s="64" t="str">
        <f>'[1]08分類帳'!A1:I1</f>
        <v>嘉義縣大林鎮三和國民小學</v>
      </c>
      <c r="B1" s="64"/>
      <c r="C1" s="64"/>
      <c r="D1" s="64"/>
      <c r="E1" s="64"/>
      <c r="F1" s="64"/>
      <c r="G1" s="64"/>
      <c r="H1" s="64"/>
      <c r="I1" s="65" t="s">
        <v>35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s="13" customFormat="1" ht="23" customHeight="1" x14ac:dyDescent="0.4">
      <c r="A2" s="58" t="s">
        <v>36</v>
      </c>
      <c r="B2" s="66" t="s">
        <v>37</v>
      </c>
      <c r="C2" s="58" t="s">
        <v>38</v>
      </c>
      <c r="D2" s="58"/>
      <c r="E2" s="58"/>
      <c r="F2" s="58"/>
      <c r="G2" s="58"/>
      <c r="H2" s="58"/>
      <c r="I2" s="58"/>
      <c r="J2" s="68"/>
      <c r="K2" s="68"/>
      <c r="L2" s="69" t="s">
        <v>39</v>
      </c>
      <c r="M2" s="58"/>
      <c r="N2" s="58"/>
      <c r="O2" s="58"/>
      <c r="P2" s="58"/>
      <c r="Q2" s="58"/>
      <c r="R2" s="58"/>
      <c r="S2" s="58"/>
      <c r="T2" s="58"/>
      <c r="U2" s="58"/>
    </row>
    <row r="3" spans="1:21" s="20" customFormat="1" ht="44" customHeight="1" x14ac:dyDescent="0.4">
      <c r="A3" s="58"/>
      <c r="B3" s="67"/>
      <c r="C3" s="14" t="s">
        <v>40</v>
      </c>
      <c r="D3" s="14" t="s">
        <v>41</v>
      </c>
      <c r="E3" s="15" t="s">
        <v>42</v>
      </c>
      <c r="F3" s="14" t="s">
        <v>43</v>
      </c>
      <c r="G3" s="14" t="s">
        <v>44</v>
      </c>
      <c r="H3" s="14" t="s">
        <v>45</v>
      </c>
      <c r="I3" s="14" t="s">
        <v>46</v>
      </c>
      <c r="J3" s="16" t="s">
        <v>47</v>
      </c>
      <c r="K3" s="16" t="s">
        <v>48</v>
      </c>
      <c r="L3" s="17" t="s">
        <v>49</v>
      </c>
      <c r="M3" s="18" t="s">
        <v>50</v>
      </c>
      <c r="N3" s="18" t="s">
        <v>51</v>
      </c>
      <c r="O3" s="18" t="s">
        <v>52</v>
      </c>
      <c r="P3" s="18" t="s">
        <v>53</v>
      </c>
      <c r="Q3" s="14" t="s">
        <v>54</v>
      </c>
      <c r="R3" s="14" t="s">
        <v>55</v>
      </c>
      <c r="S3" s="18" t="s">
        <v>56</v>
      </c>
      <c r="T3" s="14" t="s">
        <v>57</v>
      </c>
      <c r="U3" s="19" t="s">
        <v>48</v>
      </c>
    </row>
    <row r="4" spans="1:21" s="20" customFormat="1" ht="30" customHeight="1" x14ac:dyDescent="0.4">
      <c r="A4" s="21" t="s">
        <v>58</v>
      </c>
      <c r="B4" s="18">
        <v>0</v>
      </c>
      <c r="C4" s="49">
        <f>'[1]08結算'!B4</f>
        <v>416603</v>
      </c>
      <c r="D4" s="22">
        <f>'[1]08結算'!B5</f>
        <v>10080</v>
      </c>
      <c r="E4" s="23">
        <f>'[1]08結算'!B6</f>
        <v>0</v>
      </c>
      <c r="F4" s="23">
        <f>'[1]08結算'!B7</f>
        <v>0</v>
      </c>
      <c r="G4" s="22">
        <f>'[1]08結算'!B8</f>
        <v>0</v>
      </c>
      <c r="H4" s="22">
        <f>'[1]08結算'!B9</f>
        <v>80000</v>
      </c>
      <c r="I4" s="22">
        <f>'[1]08結算'!B10</f>
        <v>0</v>
      </c>
      <c r="J4" s="24">
        <f>'[1]08結算'!B11</f>
        <v>0</v>
      </c>
      <c r="K4" s="25">
        <f>SUM(C4:J4)</f>
        <v>506683</v>
      </c>
      <c r="L4" s="26">
        <f>'[1]08結算'!E4</f>
        <v>0</v>
      </c>
      <c r="M4" s="27">
        <f>'[1]08結算'!E5</f>
        <v>4735</v>
      </c>
      <c r="N4" s="27">
        <f>'[1]08結算'!E6</f>
        <v>0</v>
      </c>
      <c r="O4" s="27">
        <f>'[1]08結算'!E7</f>
        <v>0</v>
      </c>
      <c r="P4" s="27">
        <f>'[1]08結算'!E8</f>
        <v>80420</v>
      </c>
      <c r="Q4" s="28">
        <f>'[1]08結算'!E9</f>
        <v>0</v>
      </c>
      <c r="R4" s="28">
        <f>'[1]08結算'!E10</f>
        <v>8100</v>
      </c>
      <c r="S4" s="27">
        <f>'[1]08結算'!E11</f>
        <v>6000</v>
      </c>
      <c r="T4" s="29">
        <f>'[1]08結算'!E14</f>
        <v>407428</v>
      </c>
      <c r="U4" s="30">
        <f>SUM(L4:T4)</f>
        <v>506683</v>
      </c>
    </row>
    <row r="5" spans="1:21" s="20" customFormat="1" ht="30" customHeight="1" x14ac:dyDescent="0.4">
      <c r="A5" s="21" t="s">
        <v>59</v>
      </c>
      <c r="B5" s="19">
        <v>670</v>
      </c>
      <c r="C5" s="31">
        <f>T4</f>
        <v>407428</v>
      </c>
      <c r="D5" s="22">
        <f>'[1]09結算'!B5</f>
        <v>129920</v>
      </c>
      <c r="E5" s="23">
        <f>'[1]09結算'!B6</f>
        <v>0</v>
      </c>
      <c r="F5" s="22">
        <f>'[1]09結算'!B7</f>
        <v>0</v>
      </c>
      <c r="G5" s="22">
        <f>'[1]09結算'!B8</f>
        <v>0</v>
      </c>
      <c r="H5" s="22">
        <f>'[1]09結算'!B9</f>
        <v>0</v>
      </c>
      <c r="I5" s="22">
        <f>'[1]09結算'!B10</f>
        <v>0</v>
      </c>
      <c r="J5" s="24">
        <f>'[1]09結算'!B11</f>
        <v>-62200</v>
      </c>
      <c r="K5" s="25">
        <f>SUM(C5:J5)</f>
        <v>475148</v>
      </c>
      <c r="L5" s="26">
        <f>'[1]09結算'!E4</f>
        <v>9710</v>
      </c>
      <c r="M5" s="27">
        <f>'[1]09結算'!E5</f>
        <v>7975</v>
      </c>
      <c r="N5" s="27">
        <f>'[1]09結算'!E6</f>
        <v>0</v>
      </c>
      <c r="O5" s="27">
        <f>'[1]09結算'!E7</f>
        <v>5230</v>
      </c>
      <c r="P5" s="27">
        <f>'[1]09結算'!E8</f>
        <v>48070</v>
      </c>
      <c r="Q5" s="28">
        <f>'[1]09結算'!E9</f>
        <v>0</v>
      </c>
      <c r="R5" s="28">
        <f>'[1]09結算'!E10</f>
        <v>16599</v>
      </c>
      <c r="S5" s="27">
        <f>'[1]09結算'!E11</f>
        <v>26235</v>
      </c>
      <c r="T5" s="29">
        <f>'[1]09結算'!E14</f>
        <v>361329</v>
      </c>
      <c r="U5" s="30">
        <f>SUM(L5:T5)</f>
        <v>475148</v>
      </c>
    </row>
    <row r="6" spans="1:21" s="13" customFormat="1" ht="30" customHeight="1" x14ac:dyDescent="0.4">
      <c r="A6" s="32" t="s">
        <v>60</v>
      </c>
      <c r="B6" s="19">
        <v>670</v>
      </c>
      <c r="C6" s="33">
        <f>T5</f>
        <v>361329</v>
      </c>
      <c r="D6" s="27">
        <f>'[1]10結算'!B5</f>
        <v>165197</v>
      </c>
      <c r="E6" s="27">
        <f>'[1]10結算'!B6</f>
        <v>0</v>
      </c>
      <c r="F6" s="27">
        <f>'[1]10結算'!B7</f>
        <v>77720</v>
      </c>
      <c r="G6" s="27">
        <f>'[1]10結算'!B8</f>
        <v>53600</v>
      </c>
      <c r="H6" s="22">
        <f>'[1]10結算'!B9</f>
        <v>72000</v>
      </c>
      <c r="I6" s="27">
        <f>'[1]10結算'!B10</f>
        <v>0</v>
      </c>
      <c r="J6" s="24">
        <f>'[1]10結算'!B11</f>
        <v>-5950</v>
      </c>
      <c r="K6" s="25">
        <f t="shared" ref="K6:K15" si="0">SUM(C6:J6)</f>
        <v>723896</v>
      </c>
      <c r="L6" s="26">
        <f>'[1]10結算'!E4</f>
        <v>6908</v>
      </c>
      <c r="M6" s="27">
        <f>'[1]10結算'!E5</f>
        <v>129480</v>
      </c>
      <c r="N6" s="27">
        <f>'[1]10結算'!E6</f>
        <v>0</v>
      </c>
      <c r="O6" s="27">
        <f>'[1]10結算'!E7</f>
        <v>0</v>
      </c>
      <c r="P6" s="27">
        <f>'[1]10結算'!E8</f>
        <v>41004</v>
      </c>
      <c r="Q6" s="27">
        <f>'[1]10結算'!E9</f>
        <v>30987</v>
      </c>
      <c r="R6" s="27">
        <f>'[1]10結算'!E10</f>
        <v>2400</v>
      </c>
      <c r="S6" s="27">
        <f>'[1]10結算'!E11</f>
        <v>30</v>
      </c>
      <c r="T6" s="21">
        <f>'[1]10結算'!E14</f>
        <v>513087</v>
      </c>
      <c r="U6" s="34">
        <f t="shared" ref="U6:U11" si="1">SUM(L6:T6)</f>
        <v>723896</v>
      </c>
    </row>
    <row r="7" spans="1:21" s="13" customFormat="1" ht="30" customHeight="1" x14ac:dyDescent="0.4">
      <c r="A7" s="32" t="s">
        <v>61</v>
      </c>
      <c r="B7" s="19">
        <v>670</v>
      </c>
      <c r="C7" s="34">
        <f>T6</f>
        <v>513087</v>
      </c>
      <c r="D7" s="27">
        <f>'[1]11結算'!B5</f>
        <v>165366</v>
      </c>
      <c r="E7" s="27">
        <f>'[1]11結算'!B6</f>
        <v>0</v>
      </c>
      <c r="F7" s="27">
        <f>'[1]11結算'!B7</f>
        <v>0</v>
      </c>
      <c r="G7" s="27">
        <f>'[1]11結算'!B8</f>
        <v>0</v>
      </c>
      <c r="H7" s="22">
        <f>'[1]11結算'!B9</f>
        <v>0</v>
      </c>
      <c r="I7" s="27">
        <f>'[1]11結算'!B10</f>
        <v>1000</v>
      </c>
      <c r="J7" s="24">
        <f>'[1]11結算'!B11</f>
        <v>-5350</v>
      </c>
      <c r="K7" s="25">
        <f t="shared" si="0"/>
        <v>674103</v>
      </c>
      <c r="L7" s="26">
        <f>'[1]11結算'!E4</f>
        <v>4330</v>
      </c>
      <c r="M7" s="35">
        <f>'[1]11結算'!E5</f>
        <v>114960</v>
      </c>
      <c r="N7" s="35">
        <f>'[1]11結算'!E6</f>
        <v>4740</v>
      </c>
      <c r="O7" s="27">
        <f>'[1]11結算'!E7</f>
        <v>4230</v>
      </c>
      <c r="P7" s="27">
        <f>'[1]11結算'!E8</f>
        <v>44123</v>
      </c>
      <c r="Q7" s="27">
        <f>'[1]11結算'!E9</f>
        <v>461</v>
      </c>
      <c r="R7" s="27">
        <f>'[1]11結算'!E10</f>
        <v>25100</v>
      </c>
      <c r="S7" s="27">
        <f>'[1]11結算'!E11</f>
        <v>1310</v>
      </c>
      <c r="T7" s="21">
        <f>'[1]11結算'!E14</f>
        <v>474849</v>
      </c>
      <c r="U7" s="34">
        <f t="shared" si="1"/>
        <v>674103</v>
      </c>
    </row>
    <row r="8" spans="1:21" s="13" customFormat="1" ht="30" customHeight="1" x14ac:dyDescent="0.4">
      <c r="A8" s="32" t="s">
        <v>62</v>
      </c>
      <c r="B8" s="19">
        <v>670</v>
      </c>
      <c r="C8" s="34">
        <f>T7</f>
        <v>474849</v>
      </c>
      <c r="D8" s="27">
        <f>'[1]12結算'!B5</f>
        <v>182079</v>
      </c>
      <c r="E8" s="27">
        <f>'[1]12結算'!B6</f>
        <v>0</v>
      </c>
      <c r="F8" s="27">
        <f>'[1]12結算'!B7</f>
        <v>0</v>
      </c>
      <c r="G8" s="27">
        <f>'[1]12結算'!B8</f>
        <v>0</v>
      </c>
      <c r="H8" s="27">
        <f>'[1]12結算'!B9</f>
        <v>0</v>
      </c>
      <c r="I8" s="27">
        <f>'[1]12結算'!B10</f>
        <v>24</v>
      </c>
      <c r="J8" s="24">
        <f>'[1]12結算'!B11</f>
        <v>-7075</v>
      </c>
      <c r="K8" s="25">
        <f t="shared" si="0"/>
        <v>649877</v>
      </c>
      <c r="L8" s="26">
        <f>'[1]12結算'!E4</f>
        <v>7064</v>
      </c>
      <c r="M8" s="35">
        <f>'[1]12結算'!E5</f>
        <v>241026</v>
      </c>
      <c r="N8" s="35">
        <f>'[1]12結算'!E6</f>
        <v>0</v>
      </c>
      <c r="O8" s="27">
        <f>'[1]12結算'!E7</f>
        <v>0</v>
      </c>
      <c r="P8" s="27">
        <f>'[1]12結算'!E8</f>
        <v>43608</v>
      </c>
      <c r="Q8" s="27">
        <f>'[1]12結算'!E9</f>
        <v>6004</v>
      </c>
      <c r="R8" s="27">
        <f>'[1]12結算'!E10</f>
        <v>0</v>
      </c>
      <c r="S8" s="27">
        <f>'[1]12結算'!E11</f>
        <v>30</v>
      </c>
      <c r="T8" s="21">
        <f>'[1]12結算'!E14</f>
        <v>352145</v>
      </c>
      <c r="U8" s="34">
        <f t="shared" si="1"/>
        <v>649877</v>
      </c>
    </row>
    <row r="9" spans="1:21" s="13" customFormat="1" ht="30" customHeight="1" x14ac:dyDescent="0.4">
      <c r="A9" s="32" t="s">
        <v>63</v>
      </c>
      <c r="B9" s="19">
        <v>670</v>
      </c>
      <c r="C9" s="34">
        <f t="shared" ref="C9:C15" si="2">T8</f>
        <v>352145</v>
      </c>
      <c r="D9" s="27">
        <f>'[1]01結算'!B5</f>
        <v>163259</v>
      </c>
      <c r="E9" s="27">
        <f>'[1]01結算'!B6</f>
        <v>0</v>
      </c>
      <c r="F9" s="27">
        <f>'[1]01結算'!B7</f>
        <v>0</v>
      </c>
      <c r="G9" s="27">
        <f>'[1]01結算'!B8</f>
        <v>0</v>
      </c>
      <c r="H9" s="27">
        <f>'[1]01結算'!B9</f>
        <v>0</v>
      </c>
      <c r="I9" s="27">
        <f>'[1]01結算'!B10</f>
        <v>0</v>
      </c>
      <c r="J9" s="24">
        <f>'[1]01結算'!B11</f>
        <v>0</v>
      </c>
      <c r="K9" s="25">
        <f t="shared" si="0"/>
        <v>515404</v>
      </c>
      <c r="L9" s="36">
        <f>'[1]01結算'!E4</f>
        <v>1200</v>
      </c>
      <c r="M9" s="27">
        <f>'[1]01結算'!E5</f>
        <v>7591</v>
      </c>
      <c r="N9" s="27">
        <f>'[1]01結算'!E6</f>
        <v>4920</v>
      </c>
      <c r="O9" s="27">
        <f>'[1]01結算'!E7</f>
        <v>5950</v>
      </c>
      <c r="P9" s="27">
        <f>'[1]01結算'!E8</f>
        <v>69789</v>
      </c>
      <c r="Q9" s="27">
        <f>'[1]01結算'!E9</f>
        <v>25960</v>
      </c>
      <c r="R9" s="27">
        <f>'[1]01結算'!E10</f>
        <v>700</v>
      </c>
      <c r="S9" s="27">
        <f>'[1]01結算'!E11</f>
        <v>1402</v>
      </c>
      <c r="T9" s="37">
        <f>'[1]01結算'!E14</f>
        <v>397892</v>
      </c>
      <c r="U9" s="34">
        <f t="shared" si="1"/>
        <v>515404</v>
      </c>
    </row>
    <row r="10" spans="1:21" s="13" customFormat="1" ht="30" customHeight="1" x14ac:dyDescent="0.4">
      <c r="A10" s="32" t="s">
        <v>64</v>
      </c>
      <c r="B10" s="19">
        <v>0</v>
      </c>
      <c r="C10" s="34">
        <f t="shared" si="2"/>
        <v>397892</v>
      </c>
      <c r="D10" s="27">
        <f>'[1]02結算'!B5</f>
        <v>0</v>
      </c>
      <c r="E10" s="27">
        <f>'[1]02結算'!B6</f>
        <v>0</v>
      </c>
      <c r="F10" s="27">
        <f>'[1]02結算'!B7</f>
        <v>0</v>
      </c>
      <c r="G10" s="27">
        <f>'[1]02結算'!B8</f>
        <v>0</v>
      </c>
      <c r="H10" s="27">
        <f>'[1]02結算'!B9</f>
        <v>0</v>
      </c>
      <c r="I10" s="27">
        <f>'[1]02結算'!B10</f>
        <v>0</v>
      </c>
      <c r="J10" s="24">
        <f>'[1]02結算'!B11</f>
        <v>0</v>
      </c>
      <c r="K10" s="25">
        <f t="shared" si="0"/>
        <v>397892</v>
      </c>
      <c r="L10" s="36">
        <f>'[1]02結算'!E4</f>
        <v>7460</v>
      </c>
      <c r="M10" s="27">
        <f>'[1]02結算'!E5</f>
        <v>107010</v>
      </c>
      <c r="N10" s="27">
        <f>'[1]02結算'!E6</f>
        <v>0</v>
      </c>
      <c r="O10" s="27">
        <f>'[1]02結算'!E7</f>
        <v>0</v>
      </c>
      <c r="P10" s="27">
        <f>'[1]02結算'!E8</f>
        <v>33878</v>
      </c>
      <c r="Q10" s="27">
        <f>'[1]02結算'!E9</f>
        <v>1073</v>
      </c>
      <c r="R10" s="27">
        <f>'[1]02結算'!E10</f>
        <v>7100</v>
      </c>
      <c r="S10" s="27">
        <f>'[1]02結算'!E11</f>
        <v>424</v>
      </c>
      <c r="T10" s="21">
        <f>'[1]02結算'!E14</f>
        <v>240947</v>
      </c>
      <c r="U10" s="34">
        <f t="shared" si="1"/>
        <v>397892</v>
      </c>
    </row>
    <row r="11" spans="1:21" s="13" customFormat="1" ht="30" customHeight="1" x14ac:dyDescent="0.4">
      <c r="A11" s="32" t="s">
        <v>65</v>
      </c>
      <c r="B11" s="19">
        <v>670</v>
      </c>
      <c r="C11" s="34">
        <f t="shared" si="2"/>
        <v>240947</v>
      </c>
      <c r="D11" s="27">
        <f>'[1]03結算'!B5</f>
        <v>167600</v>
      </c>
      <c r="E11" s="27">
        <f>'[1]03結算'!B6</f>
        <v>0</v>
      </c>
      <c r="F11" s="27">
        <f>'[1]03結算'!B7</f>
        <v>0</v>
      </c>
      <c r="G11" s="27">
        <f>'[1]03結算'!B8</f>
        <v>0</v>
      </c>
      <c r="H11" s="27">
        <f>'[1]03結算'!B9</f>
        <v>0</v>
      </c>
      <c r="I11" s="27">
        <f>'[1]03結算'!B10</f>
        <v>0</v>
      </c>
      <c r="J11" s="24">
        <f>'[1]03結算'!B11</f>
        <v>-1900</v>
      </c>
      <c r="K11" s="25">
        <f t="shared" si="0"/>
        <v>406647</v>
      </c>
      <c r="L11" s="36">
        <f>'[1]03結算'!E4</f>
        <v>6970</v>
      </c>
      <c r="M11" s="27">
        <f>'[1]03結算'!E5</f>
        <v>119310</v>
      </c>
      <c r="N11" s="27">
        <f>'[1]03結算'!E6</f>
        <v>3280</v>
      </c>
      <c r="O11" s="27">
        <f>'[1]03結算'!E7</f>
        <v>5640</v>
      </c>
      <c r="P11" s="27">
        <f>'[1]03結算'!E8</f>
        <v>47112</v>
      </c>
      <c r="Q11" s="27">
        <f>'[1]03結算'!E9</f>
        <v>33287</v>
      </c>
      <c r="R11" s="27">
        <f>'[1]03結算'!E10</f>
        <v>59865</v>
      </c>
      <c r="S11" s="27">
        <f>'[1]03結算'!E11</f>
        <v>0</v>
      </c>
      <c r="T11" s="37">
        <f>'[1]03結算'!E14</f>
        <v>131183</v>
      </c>
      <c r="U11" s="34">
        <f t="shared" si="1"/>
        <v>406647</v>
      </c>
    </row>
    <row r="12" spans="1:21" s="13" customFormat="1" ht="30" customHeight="1" x14ac:dyDescent="0.4">
      <c r="A12" s="32" t="s">
        <v>66</v>
      </c>
      <c r="B12" s="19">
        <v>670</v>
      </c>
      <c r="C12" s="34">
        <f t="shared" si="2"/>
        <v>131183</v>
      </c>
      <c r="D12" s="27">
        <f>'[1]04結算'!B5</f>
        <v>164113</v>
      </c>
      <c r="E12" s="27">
        <f>'[1]04結算'!B6</f>
        <v>0</v>
      </c>
      <c r="F12" s="27">
        <f>'[1]04結算'!B7</f>
        <v>23450</v>
      </c>
      <c r="G12" s="27">
        <f>'[1]04結算'!B8</f>
        <v>10050</v>
      </c>
      <c r="H12" s="27">
        <f>'[1]04結算'!B9</f>
        <v>235000</v>
      </c>
      <c r="I12" s="27">
        <f>'[1]04結算'!B10</f>
        <v>0</v>
      </c>
      <c r="J12" s="24">
        <f>'[1]04結算'!B11</f>
        <v>-825</v>
      </c>
      <c r="K12" s="25">
        <f t="shared" si="0"/>
        <v>562971</v>
      </c>
      <c r="L12" s="26">
        <f>'[1]04結算'!E4</f>
        <v>6340</v>
      </c>
      <c r="M12" s="35">
        <f>'[1]04結算'!E5</f>
        <v>122536</v>
      </c>
      <c r="N12" s="35">
        <f>'[1]04結算'!E6</f>
        <v>0</v>
      </c>
      <c r="O12" s="35">
        <f>'[1]04結算'!E7</f>
        <v>6380</v>
      </c>
      <c r="P12" s="35">
        <f>'[1]04結算'!E8</f>
        <v>41820</v>
      </c>
      <c r="Q12" s="35">
        <f>'[1]04結算'!E9</f>
        <v>479</v>
      </c>
      <c r="R12" s="35">
        <f>'[1]04結算'!E10</f>
        <v>0</v>
      </c>
      <c r="S12" s="35">
        <f>'[1]04結算'!E11</f>
        <v>1050</v>
      </c>
      <c r="T12" s="37">
        <f>'[1]04結算'!E14</f>
        <v>384366</v>
      </c>
      <c r="U12" s="34">
        <f>SUM(L12:T12)</f>
        <v>562971</v>
      </c>
    </row>
    <row r="13" spans="1:21" s="13" customFormat="1" ht="30" customHeight="1" x14ac:dyDescent="0.4">
      <c r="A13" s="21" t="s">
        <v>67</v>
      </c>
      <c r="B13" s="19">
        <v>670</v>
      </c>
      <c r="C13" s="34">
        <f t="shared" si="2"/>
        <v>384366</v>
      </c>
      <c r="D13" s="27">
        <f>'[1]05結算'!B5</f>
        <v>0</v>
      </c>
      <c r="E13" s="27">
        <f>'[1]05結算'!B6</f>
        <v>0</v>
      </c>
      <c r="F13" s="27">
        <f>'[1]05結算'!B7</f>
        <v>0</v>
      </c>
      <c r="G13" s="27">
        <f>'[1]05結算'!B8</f>
        <v>0</v>
      </c>
      <c r="H13" s="27">
        <f>'[1]05結算'!B9</f>
        <v>0</v>
      </c>
      <c r="I13" s="27">
        <f>'[1]05結算'!B10</f>
        <v>0</v>
      </c>
      <c r="J13" s="24">
        <f>'[1]05結算'!B11</f>
        <v>0</v>
      </c>
      <c r="K13" s="25">
        <f t="shared" si="0"/>
        <v>384366</v>
      </c>
      <c r="L13" s="36">
        <f>'[1]05結算'!E4</f>
        <v>0</v>
      </c>
      <c r="M13" s="27">
        <f>'[1]05結算'!E5</f>
        <v>0</v>
      </c>
      <c r="N13" s="27">
        <f>'[1]05結算'!E6</f>
        <v>0</v>
      </c>
      <c r="O13" s="27">
        <f>'[1]05結算'!E7</f>
        <v>0</v>
      </c>
      <c r="P13" s="27">
        <f>'[1]05結算'!E8</f>
        <v>0</v>
      </c>
      <c r="Q13" s="27">
        <f>'[1]05結算'!E9</f>
        <v>0</v>
      </c>
      <c r="R13" s="27">
        <f>'[1]05結算'!E10</f>
        <v>0</v>
      </c>
      <c r="S13" s="27">
        <f>'[1]05結算'!E11</f>
        <v>0</v>
      </c>
      <c r="T13" s="37">
        <f>'[1]05結算'!E14</f>
        <v>384366</v>
      </c>
      <c r="U13" s="34">
        <f>SUM(L13:T13)</f>
        <v>384366</v>
      </c>
    </row>
    <row r="14" spans="1:21" s="13" customFormat="1" ht="30" customHeight="1" x14ac:dyDescent="0.4">
      <c r="A14" s="32" t="s">
        <v>68</v>
      </c>
      <c r="B14" s="19">
        <v>0</v>
      </c>
      <c r="C14" s="34">
        <f t="shared" si="2"/>
        <v>384366</v>
      </c>
      <c r="D14" s="27">
        <f>'[1]06結算'!B5</f>
        <v>0</v>
      </c>
      <c r="E14" s="27">
        <f>'[1]06結算'!B6</f>
        <v>0</v>
      </c>
      <c r="F14" s="27">
        <f>'[1]06結算'!B7</f>
        <v>0</v>
      </c>
      <c r="G14" s="27">
        <f>'[1]06結算'!B8</f>
        <v>0</v>
      </c>
      <c r="H14" s="27">
        <f>'[1]06結算'!B9</f>
        <v>0</v>
      </c>
      <c r="I14" s="27">
        <f>'[1]06結算'!B10</f>
        <v>0</v>
      </c>
      <c r="J14" s="24">
        <f>'[1]06結算'!B11</f>
        <v>0</v>
      </c>
      <c r="K14" s="25">
        <f t="shared" si="0"/>
        <v>384366</v>
      </c>
      <c r="L14" s="36">
        <f>'[1]06結算'!E4</f>
        <v>0</v>
      </c>
      <c r="M14" s="27">
        <f>'[1]06結算'!E5</f>
        <v>0</v>
      </c>
      <c r="N14" s="27">
        <f>'[1]06結算'!E6</f>
        <v>0</v>
      </c>
      <c r="O14" s="27">
        <f>'[1]06結算'!E7</f>
        <v>0</v>
      </c>
      <c r="P14" s="27">
        <f>'[1]06結算'!E8</f>
        <v>0</v>
      </c>
      <c r="Q14" s="27">
        <f>'[1]06結算'!E9</f>
        <v>0</v>
      </c>
      <c r="R14" s="27">
        <f>'[1]06結算'!E10</f>
        <v>0</v>
      </c>
      <c r="S14" s="27">
        <f>'[1]06結算'!E11</f>
        <v>0</v>
      </c>
      <c r="T14" s="37">
        <f>'[1]06結算'!E14</f>
        <v>384366</v>
      </c>
      <c r="U14" s="34">
        <f>SUM(L14:T14)</f>
        <v>384366</v>
      </c>
    </row>
    <row r="15" spans="1:21" s="13" customFormat="1" ht="30" customHeight="1" x14ac:dyDescent="0.4">
      <c r="A15" s="32" t="s">
        <v>69</v>
      </c>
      <c r="B15" s="19">
        <v>0</v>
      </c>
      <c r="C15" s="34">
        <f t="shared" si="2"/>
        <v>384366</v>
      </c>
      <c r="D15" s="27">
        <f>'[1]07結算'!B5</f>
        <v>0</v>
      </c>
      <c r="E15" s="27">
        <f>'[1]07結算'!B6</f>
        <v>0</v>
      </c>
      <c r="F15" s="27">
        <f>'[1]07結算'!B7</f>
        <v>0</v>
      </c>
      <c r="G15" s="27">
        <f>'[1]07結算'!B8</f>
        <v>0</v>
      </c>
      <c r="H15" s="27">
        <f>'[1]07結算'!B9</f>
        <v>0</v>
      </c>
      <c r="I15" s="27">
        <f>'[1]07結算'!B10</f>
        <v>0</v>
      </c>
      <c r="J15" s="24">
        <f>'[1]07結算'!B11</f>
        <v>0</v>
      </c>
      <c r="K15" s="38">
        <f t="shared" si="0"/>
        <v>384366</v>
      </c>
      <c r="L15" s="36">
        <f>'[1]07結算'!E4</f>
        <v>0</v>
      </c>
      <c r="M15" s="27">
        <f>'[1]07結算'!E5</f>
        <v>0</v>
      </c>
      <c r="N15" s="27">
        <f>'[1]07結算'!E6</f>
        <v>0</v>
      </c>
      <c r="O15" s="27">
        <f>'[1]07結算'!E7</f>
        <v>0</v>
      </c>
      <c r="P15" s="27">
        <f>'[1]07結算'!E8</f>
        <v>0</v>
      </c>
      <c r="Q15" s="27">
        <f>'[1]07結算'!E9</f>
        <v>0</v>
      </c>
      <c r="R15" s="27">
        <f>'[1]07結算'!E10</f>
        <v>0</v>
      </c>
      <c r="S15" s="27">
        <f>'[1]07結算'!E11</f>
        <v>0</v>
      </c>
      <c r="T15" s="37">
        <f>'[1]07結算'!E14</f>
        <v>384366</v>
      </c>
      <c r="U15" s="34">
        <f>SUM(L15:T15)</f>
        <v>384366</v>
      </c>
    </row>
    <row r="16" spans="1:21" s="13" customFormat="1" ht="39.65" customHeight="1" x14ac:dyDescent="0.4">
      <c r="A16" s="57" t="s">
        <v>70</v>
      </c>
      <c r="B16" s="19" t="s">
        <v>71</v>
      </c>
      <c r="C16" s="34">
        <f>C4</f>
        <v>416603</v>
      </c>
      <c r="D16" s="39">
        <f t="shared" ref="D16:J16" si="3">SUM(D4:D15)</f>
        <v>1147614</v>
      </c>
      <c r="E16" s="39">
        <f t="shared" si="3"/>
        <v>0</v>
      </c>
      <c r="F16" s="39">
        <f t="shared" si="3"/>
        <v>101170</v>
      </c>
      <c r="G16" s="39">
        <f t="shared" si="3"/>
        <v>63650</v>
      </c>
      <c r="H16" s="39">
        <f t="shared" si="3"/>
        <v>387000</v>
      </c>
      <c r="I16" s="39">
        <f t="shared" si="3"/>
        <v>1024</v>
      </c>
      <c r="J16" s="39">
        <f t="shared" si="3"/>
        <v>-83300</v>
      </c>
      <c r="K16" s="38">
        <f>SUM(C16:J16)</f>
        <v>2033761</v>
      </c>
      <c r="L16" s="40">
        <f>SUM(L4:L15)</f>
        <v>49982</v>
      </c>
      <c r="M16" s="39">
        <f t="shared" ref="M16:S16" si="4">SUM(M4:M15)</f>
        <v>854623</v>
      </c>
      <c r="N16" s="39">
        <f t="shared" si="4"/>
        <v>12940</v>
      </c>
      <c r="O16" s="39">
        <f t="shared" si="4"/>
        <v>27430</v>
      </c>
      <c r="P16" s="39">
        <f t="shared" si="4"/>
        <v>449824</v>
      </c>
      <c r="Q16" s="39">
        <f t="shared" si="4"/>
        <v>98251</v>
      </c>
      <c r="R16" s="39">
        <f t="shared" si="4"/>
        <v>119864</v>
      </c>
      <c r="S16" s="39">
        <f t="shared" si="4"/>
        <v>36481</v>
      </c>
      <c r="T16" s="34">
        <f>T15</f>
        <v>384366</v>
      </c>
      <c r="U16" s="34">
        <f>SUM(L16:T16)</f>
        <v>2033761</v>
      </c>
    </row>
    <row r="17" spans="1:21" s="13" customFormat="1" ht="41.5" customHeight="1" x14ac:dyDescent="0.4">
      <c r="A17" s="58"/>
      <c r="B17" s="18" t="s">
        <v>72</v>
      </c>
      <c r="C17" s="41">
        <f>C16/K16</f>
        <v>0.20484363698586019</v>
      </c>
      <c r="D17" s="41">
        <f>D16/K16</f>
        <v>0.5642816437132977</v>
      </c>
      <c r="E17" s="41">
        <f>E16/K16</f>
        <v>0</v>
      </c>
      <c r="F17" s="41">
        <f>F16/K16</f>
        <v>4.9745274887265517E-2</v>
      </c>
      <c r="G17" s="41">
        <f>G16/K16</f>
        <v>3.1296696121127308E-2</v>
      </c>
      <c r="H17" s="41">
        <f>H16/K16</f>
        <v>0.19028784601533807</v>
      </c>
      <c r="I17" s="41">
        <f>I16/K16</f>
        <v>5.0350065715686358E-4</v>
      </c>
      <c r="J17" s="41">
        <f>J16/K16</f>
        <v>-4.095859838004564E-2</v>
      </c>
      <c r="K17" s="42">
        <f>(C16+D16+E16+F16+G16+H16+I16+J16)/K16</f>
        <v>1</v>
      </c>
      <c r="L17" s="43">
        <f>L16/(U16-T16)</f>
        <v>3.0303232397333568E-2</v>
      </c>
      <c r="M17" s="41">
        <f>M16/(U16-T16)</f>
        <v>0.51814331921704626</v>
      </c>
      <c r="N17" s="41">
        <f>N16/(U16-T16)</f>
        <v>7.8453008527369118E-3</v>
      </c>
      <c r="O17" s="41">
        <f>O16/(U16-T16)</f>
        <v>1.6630340215654831E-2</v>
      </c>
      <c r="P17" s="41">
        <f>P16/(U16-T16)</f>
        <v>0.27272060361526501</v>
      </c>
      <c r="Q17" s="41">
        <f>Q16/(U16-T16)</f>
        <v>5.9567902170189674E-2</v>
      </c>
      <c r="R17" s="41">
        <f>R16/(U16-T16)</f>
        <v>7.2671494699571668E-2</v>
      </c>
      <c r="S17" s="41">
        <f>S16/(U16-T16)</f>
        <v>2.211780683220211E-2</v>
      </c>
      <c r="T17" s="44" t="s">
        <v>73</v>
      </c>
      <c r="U17" s="45">
        <f>(L16+M16+N16+O16+P16+Q16+R16+S16)/(U16-T16)</f>
        <v>1</v>
      </c>
    </row>
    <row r="18" spans="1:21" ht="83" customHeight="1" x14ac:dyDescent="0.4">
      <c r="A18" s="46" t="s">
        <v>74</v>
      </c>
      <c r="B18" s="59" t="s">
        <v>75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1:21" ht="34.25" customHeight="1" x14ac:dyDescent="0.4">
      <c r="A19" s="61" t="s">
        <v>76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133.25" customHeight="1" x14ac:dyDescent="0.4">
      <c r="A20" s="62" t="s">
        <v>77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3" type="noConversion"/>
  <pageMargins left="0.74803149606299213" right="0.19685039370078741" top="0.59055118110236227" bottom="0.39370078740157483" header="0.51181102362204722" footer="0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69" zoomScaleNormal="69" workbookViewId="0">
      <pane ySplit="3" topLeftCell="A4" activePane="bottomLeft" state="frozen"/>
      <selection pane="bottomLeft" activeCell="O7" sqref="O7"/>
    </sheetView>
  </sheetViews>
  <sheetFormatPr defaultColWidth="8.90625" defaultRowHeight="17" x14ac:dyDescent="0.4"/>
  <cols>
    <col min="1" max="1" width="13.90625" style="1" customWidth="1"/>
    <col min="2" max="2" width="12" style="11" customWidth="1"/>
    <col min="3" max="3" width="44.1796875" style="1" customWidth="1"/>
    <col min="4" max="4" width="14.90625" style="1" customWidth="1"/>
    <col min="5" max="5" width="13.08984375" style="11" customWidth="1"/>
    <col min="6" max="6" width="11.08984375" style="1" customWidth="1"/>
    <col min="7" max="7" width="14.36328125" style="11" customWidth="1"/>
    <col min="8" max="8" width="12.36328125" style="1" customWidth="1"/>
    <col min="9" max="256" width="8.90625" style="1"/>
    <col min="257" max="257" width="13.90625" style="1" customWidth="1"/>
    <col min="258" max="258" width="12" style="1" customWidth="1"/>
    <col min="259" max="259" width="44.1796875" style="1" customWidth="1"/>
    <col min="260" max="260" width="14.90625" style="1" customWidth="1"/>
    <col min="261" max="261" width="13.08984375" style="1" customWidth="1"/>
    <col min="262" max="262" width="11.08984375" style="1" customWidth="1"/>
    <col min="263" max="263" width="14.36328125" style="1" customWidth="1"/>
    <col min="264" max="264" width="12.36328125" style="1" customWidth="1"/>
    <col min="265" max="512" width="8.90625" style="1"/>
    <col min="513" max="513" width="13.90625" style="1" customWidth="1"/>
    <col min="514" max="514" width="12" style="1" customWidth="1"/>
    <col min="515" max="515" width="44.1796875" style="1" customWidth="1"/>
    <col min="516" max="516" width="14.90625" style="1" customWidth="1"/>
    <col min="517" max="517" width="13.08984375" style="1" customWidth="1"/>
    <col min="518" max="518" width="11.08984375" style="1" customWidth="1"/>
    <col min="519" max="519" width="14.36328125" style="1" customWidth="1"/>
    <col min="520" max="520" width="12.36328125" style="1" customWidth="1"/>
    <col min="521" max="768" width="8.90625" style="1"/>
    <col min="769" max="769" width="13.90625" style="1" customWidth="1"/>
    <col min="770" max="770" width="12" style="1" customWidth="1"/>
    <col min="771" max="771" width="44.1796875" style="1" customWidth="1"/>
    <col min="772" max="772" width="14.90625" style="1" customWidth="1"/>
    <col min="773" max="773" width="13.08984375" style="1" customWidth="1"/>
    <col min="774" max="774" width="11.08984375" style="1" customWidth="1"/>
    <col min="775" max="775" width="14.36328125" style="1" customWidth="1"/>
    <col min="776" max="776" width="12.36328125" style="1" customWidth="1"/>
    <col min="777" max="1024" width="8.90625" style="1"/>
    <col min="1025" max="1025" width="13.90625" style="1" customWidth="1"/>
    <col min="1026" max="1026" width="12" style="1" customWidth="1"/>
    <col min="1027" max="1027" width="44.1796875" style="1" customWidth="1"/>
    <col min="1028" max="1028" width="14.90625" style="1" customWidth="1"/>
    <col min="1029" max="1029" width="13.08984375" style="1" customWidth="1"/>
    <col min="1030" max="1030" width="11.08984375" style="1" customWidth="1"/>
    <col min="1031" max="1031" width="14.36328125" style="1" customWidth="1"/>
    <col min="1032" max="1032" width="12.36328125" style="1" customWidth="1"/>
    <col min="1033" max="1280" width="8.90625" style="1"/>
    <col min="1281" max="1281" width="13.90625" style="1" customWidth="1"/>
    <col min="1282" max="1282" width="12" style="1" customWidth="1"/>
    <col min="1283" max="1283" width="44.1796875" style="1" customWidth="1"/>
    <col min="1284" max="1284" width="14.90625" style="1" customWidth="1"/>
    <col min="1285" max="1285" width="13.08984375" style="1" customWidth="1"/>
    <col min="1286" max="1286" width="11.08984375" style="1" customWidth="1"/>
    <col min="1287" max="1287" width="14.36328125" style="1" customWidth="1"/>
    <col min="1288" max="1288" width="12.36328125" style="1" customWidth="1"/>
    <col min="1289" max="1536" width="8.90625" style="1"/>
    <col min="1537" max="1537" width="13.90625" style="1" customWidth="1"/>
    <col min="1538" max="1538" width="12" style="1" customWidth="1"/>
    <col min="1539" max="1539" width="44.1796875" style="1" customWidth="1"/>
    <col min="1540" max="1540" width="14.90625" style="1" customWidth="1"/>
    <col min="1541" max="1541" width="13.08984375" style="1" customWidth="1"/>
    <col min="1542" max="1542" width="11.08984375" style="1" customWidth="1"/>
    <col min="1543" max="1543" width="14.36328125" style="1" customWidth="1"/>
    <col min="1544" max="1544" width="12.36328125" style="1" customWidth="1"/>
    <col min="1545" max="1792" width="8.90625" style="1"/>
    <col min="1793" max="1793" width="13.90625" style="1" customWidth="1"/>
    <col min="1794" max="1794" width="12" style="1" customWidth="1"/>
    <col min="1795" max="1795" width="44.1796875" style="1" customWidth="1"/>
    <col min="1796" max="1796" width="14.90625" style="1" customWidth="1"/>
    <col min="1797" max="1797" width="13.08984375" style="1" customWidth="1"/>
    <col min="1798" max="1798" width="11.08984375" style="1" customWidth="1"/>
    <col min="1799" max="1799" width="14.36328125" style="1" customWidth="1"/>
    <col min="1800" max="1800" width="12.36328125" style="1" customWidth="1"/>
    <col min="1801" max="2048" width="8.90625" style="1"/>
    <col min="2049" max="2049" width="13.90625" style="1" customWidth="1"/>
    <col min="2050" max="2050" width="12" style="1" customWidth="1"/>
    <col min="2051" max="2051" width="44.1796875" style="1" customWidth="1"/>
    <col min="2052" max="2052" width="14.90625" style="1" customWidth="1"/>
    <col min="2053" max="2053" width="13.08984375" style="1" customWidth="1"/>
    <col min="2054" max="2054" width="11.08984375" style="1" customWidth="1"/>
    <col min="2055" max="2055" width="14.36328125" style="1" customWidth="1"/>
    <col min="2056" max="2056" width="12.36328125" style="1" customWidth="1"/>
    <col min="2057" max="2304" width="8.90625" style="1"/>
    <col min="2305" max="2305" width="13.90625" style="1" customWidth="1"/>
    <col min="2306" max="2306" width="12" style="1" customWidth="1"/>
    <col min="2307" max="2307" width="44.1796875" style="1" customWidth="1"/>
    <col min="2308" max="2308" width="14.90625" style="1" customWidth="1"/>
    <col min="2309" max="2309" width="13.08984375" style="1" customWidth="1"/>
    <col min="2310" max="2310" width="11.08984375" style="1" customWidth="1"/>
    <col min="2311" max="2311" width="14.36328125" style="1" customWidth="1"/>
    <col min="2312" max="2312" width="12.36328125" style="1" customWidth="1"/>
    <col min="2313" max="2560" width="8.90625" style="1"/>
    <col min="2561" max="2561" width="13.90625" style="1" customWidth="1"/>
    <col min="2562" max="2562" width="12" style="1" customWidth="1"/>
    <col min="2563" max="2563" width="44.1796875" style="1" customWidth="1"/>
    <col min="2564" max="2564" width="14.90625" style="1" customWidth="1"/>
    <col min="2565" max="2565" width="13.08984375" style="1" customWidth="1"/>
    <col min="2566" max="2566" width="11.08984375" style="1" customWidth="1"/>
    <col min="2567" max="2567" width="14.36328125" style="1" customWidth="1"/>
    <col min="2568" max="2568" width="12.36328125" style="1" customWidth="1"/>
    <col min="2569" max="2816" width="8.90625" style="1"/>
    <col min="2817" max="2817" width="13.90625" style="1" customWidth="1"/>
    <col min="2818" max="2818" width="12" style="1" customWidth="1"/>
    <col min="2819" max="2819" width="44.1796875" style="1" customWidth="1"/>
    <col min="2820" max="2820" width="14.90625" style="1" customWidth="1"/>
    <col min="2821" max="2821" width="13.08984375" style="1" customWidth="1"/>
    <col min="2822" max="2822" width="11.08984375" style="1" customWidth="1"/>
    <col min="2823" max="2823" width="14.36328125" style="1" customWidth="1"/>
    <col min="2824" max="2824" width="12.36328125" style="1" customWidth="1"/>
    <col min="2825" max="3072" width="8.90625" style="1"/>
    <col min="3073" max="3073" width="13.90625" style="1" customWidth="1"/>
    <col min="3074" max="3074" width="12" style="1" customWidth="1"/>
    <col min="3075" max="3075" width="44.1796875" style="1" customWidth="1"/>
    <col min="3076" max="3076" width="14.90625" style="1" customWidth="1"/>
    <col min="3077" max="3077" width="13.08984375" style="1" customWidth="1"/>
    <col min="3078" max="3078" width="11.08984375" style="1" customWidth="1"/>
    <col min="3079" max="3079" width="14.36328125" style="1" customWidth="1"/>
    <col min="3080" max="3080" width="12.36328125" style="1" customWidth="1"/>
    <col min="3081" max="3328" width="8.90625" style="1"/>
    <col min="3329" max="3329" width="13.90625" style="1" customWidth="1"/>
    <col min="3330" max="3330" width="12" style="1" customWidth="1"/>
    <col min="3331" max="3331" width="44.1796875" style="1" customWidth="1"/>
    <col min="3332" max="3332" width="14.90625" style="1" customWidth="1"/>
    <col min="3333" max="3333" width="13.08984375" style="1" customWidth="1"/>
    <col min="3334" max="3334" width="11.08984375" style="1" customWidth="1"/>
    <col min="3335" max="3335" width="14.36328125" style="1" customWidth="1"/>
    <col min="3336" max="3336" width="12.36328125" style="1" customWidth="1"/>
    <col min="3337" max="3584" width="8.90625" style="1"/>
    <col min="3585" max="3585" width="13.90625" style="1" customWidth="1"/>
    <col min="3586" max="3586" width="12" style="1" customWidth="1"/>
    <col min="3587" max="3587" width="44.1796875" style="1" customWidth="1"/>
    <col min="3588" max="3588" width="14.90625" style="1" customWidth="1"/>
    <col min="3589" max="3589" width="13.08984375" style="1" customWidth="1"/>
    <col min="3590" max="3590" width="11.08984375" style="1" customWidth="1"/>
    <col min="3591" max="3591" width="14.36328125" style="1" customWidth="1"/>
    <col min="3592" max="3592" width="12.36328125" style="1" customWidth="1"/>
    <col min="3593" max="3840" width="8.90625" style="1"/>
    <col min="3841" max="3841" width="13.90625" style="1" customWidth="1"/>
    <col min="3842" max="3842" width="12" style="1" customWidth="1"/>
    <col min="3843" max="3843" width="44.1796875" style="1" customWidth="1"/>
    <col min="3844" max="3844" width="14.90625" style="1" customWidth="1"/>
    <col min="3845" max="3845" width="13.08984375" style="1" customWidth="1"/>
    <col min="3846" max="3846" width="11.08984375" style="1" customWidth="1"/>
    <col min="3847" max="3847" width="14.36328125" style="1" customWidth="1"/>
    <col min="3848" max="3848" width="12.36328125" style="1" customWidth="1"/>
    <col min="3849" max="4096" width="8.90625" style="1"/>
    <col min="4097" max="4097" width="13.90625" style="1" customWidth="1"/>
    <col min="4098" max="4098" width="12" style="1" customWidth="1"/>
    <col min="4099" max="4099" width="44.1796875" style="1" customWidth="1"/>
    <col min="4100" max="4100" width="14.90625" style="1" customWidth="1"/>
    <col min="4101" max="4101" width="13.08984375" style="1" customWidth="1"/>
    <col min="4102" max="4102" width="11.08984375" style="1" customWidth="1"/>
    <col min="4103" max="4103" width="14.36328125" style="1" customWidth="1"/>
    <col min="4104" max="4104" width="12.36328125" style="1" customWidth="1"/>
    <col min="4105" max="4352" width="8.90625" style="1"/>
    <col min="4353" max="4353" width="13.90625" style="1" customWidth="1"/>
    <col min="4354" max="4354" width="12" style="1" customWidth="1"/>
    <col min="4355" max="4355" width="44.1796875" style="1" customWidth="1"/>
    <col min="4356" max="4356" width="14.90625" style="1" customWidth="1"/>
    <col min="4357" max="4357" width="13.08984375" style="1" customWidth="1"/>
    <col min="4358" max="4358" width="11.08984375" style="1" customWidth="1"/>
    <col min="4359" max="4359" width="14.36328125" style="1" customWidth="1"/>
    <col min="4360" max="4360" width="12.36328125" style="1" customWidth="1"/>
    <col min="4361" max="4608" width="8.90625" style="1"/>
    <col min="4609" max="4609" width="13.90625" style="1" customWidth="1"/>
    <col min="4610" max="4610" width="12" style="1" customWidth="1"/>
    <col min="4611" max="4611" width="44.1796875" style="1" customWidth="1"/>
    <col min="4612" max="4612" width="14.90625" style="1" customWidth="1"/>
    <col min="4613" max="4613" width="13.08984375" style="1" customWidth="1"/>
    <col min="4614" max="4614" width="11.08984375" style="1" customWidth="1"/>
    <col min="4615" max="4615" width="14.36328125" style="1" customWidth="1"/>
    <col min="4616" max="4616" width="12.36328125" style="1" customWidth="1"/>
    <col min="4617" max="4864" width="8.90625" style="1"/>
    <col min="4865" max="4865" width="13.90625" style="1" customWidth="1"/>
    <col min="4866" max="4866" width="12" style="1" customWidth="1"/>
    <col min="4867" max="4867" width="44.1796875" style="1" customWidth="1"/>
    <col min="4868" max="4868" width="14.90625" style="1" customWidth="1"/>
    <col min="4869" max="4869" width="13.08984375" style="1" customWidth="1"/>
    <col min="4870" max="4870" width="11.08984375" style="1" customWidth="1"/>
    <col min="4871" max="4871" width="14.36328125" style="1" customWidth="1"/>
    <col min="4872" max="4872" width="12.36328125" style="1" customWidth="1"/>
    <col min="4873" max="5120" width="8.90625" style="1"/>
    <col min="5121" max="5121" width="13.90625" style="1" customWidth="1"/>
    <col min="5122" max="5122" width="12" style="1" customWidth="1"/>
    <col min="5123" max="5123" width="44.1796875" style="1" customWidth="1"/>
    <col min="5124" max="5124" width="14.90625" style="1" customWidth="1"/>
    <col min="5125" max="5125" width="13.08984375" style="1" customWidth="1"/>
    <col min="5126" max="5126" width="11.08984375" style="1" customWidth="1"/>
    <col min="5127" max="5127" width="14.36328125" style="1" customWidth="1"/>
    <col min="5128" max="5128" width="12.36328125" style="1" customWidth="1"/>
    <col min="5129" max="5376" width="8.90625" style="1"/>
    <col min="5377" max="5377" width="13.90625" style="1" customWidth="1"/>
    <col min="5378" max="5378" width="12" style="1" customWidth="1"/>
    <col min="5379" max="5379" width="44.1796875" style="1" customWidth="1"/>
    <col min="5380" max="5380" width="14.90625" style="1" customWidth="1"/>
    <col min="5381" max="5381" width="13.08984375" style="1" customWidth="1"/>
    <col min="5382" max="5382" width="11.08984375" style="1" customWidth="1"/>
    <col min="5383" max="5383" width="14.36328125" style="1" customWidth="1"/>
    <col min="5384" max="5384" width="12.36328125" style="1" customWidth="1"/>
    <col min="5385" max="5632" width="8.90625" style="1"/>
    <col min="5633" max="5633" width="13.90625" style="1" customWidth="1"/>
    <col min="5634" max="5634" width="12" style="1" customWidth="1"/>
    <col min="5635" max="5635" width="44.1796875" style="1" customWidth="1"/>
    <col min="5636" max="5636" width="14.90625" style="1" customWidth="1"/>
    <col min="5637" max="5637" width="13.08984375" style="1" customWidth="1"/>
    <col min="5638" max="5638" width="11.08984375" style="1" customWidth="1"/>
    <col min="5639" max="5639" width="14.36328125" style="1" customWidth="1"/>
    <col min="5640" max="5640" width="12.36328125" style="1" customWidth="1"/>
    <col min="5641" max="5888" width="8.90625" style="1"/>
    <col min="5889" max="5889" width="13.90625" style="1" customWidth="1"/>
    <col min="5890" max="5890" width="12" style="1" customWidth="1"/>
    <col min="5891" max="5891" width="44.1796875" style="1" customWidth="1"/>
    <col min="5892" max="5892" width="14.90625" style="1" customWidth="1"/>
    <col min="5893" max="5893" width="13.08984375" style="1" customWidth="1"/>
    <col min="5894" max="5894" width="11.08984375" style="1" customWidth="1"/>
    <col min="5895" max="5895" width="14.36328125" style="1" customWidth="1"/>
    <col min="5896" max="5896" width="12.36328125" style="1" customWidth="1"/>
    <col min="5897" max="6144" width="8.90625" style="1"/>
    <col min="6145" max="6145" width="13.90625" style="1" customWidth="1"/>
    <col min="6146" max="6146" width="12" style="1" customWidth="1"/>
    <col min="6147" max="6147" width="44.1796875" style="1" customWidth="1"/>
    <col min="6148" max="6148" width="14.90625" style="1" customWidth="1"/>
    <col min="6149" max="6149" width="13.08984375" style="1" customWidth="1"/>
    <col min="6150" max="6150" width="11.08984375" style="1" customWidth="1"/>
    <col min="6151" max="6151" width="14.36328125" style="1" customWidth="1"/>
    <col min="6152" max="6152" width="12.36328125" style="1" customWidth="1"/>
    <col min="6153" max="6400" width="8.90625" style="1"/>
    <col min="6401" max="6401" width="13.90625" style="1" customWidth="1"/>
    <col min="6402" max="6402" width="12" style="1" customWidth="1"/>
    <col min="6403" max="6403" width="44.1796875" style="1" customWidth="1"/>
    <col min="6404" max="6404" width="14.90625" style="1" customWidth="1"/>
    <col min="6405" max="6405" width="13.08984375" style="1" customWidth="1"/>
    <col min="6406" max="6406" width="11.08984375" style="1" customWidth="1"/>
    <col min="6407" max="6407" width="14.36328125" style="1" customWidth="1"/>
    <col min="6408" max="6408" width="12.36328125" style="1" customWidth="1"/>
    <col min="6409" max="6656" width="8.90625" style="1"/>
    <col min="6657" max="6657" width="13.90625" style="1" customWidth="1"/>
    <col min="6658" max="6658" width="12" style="1" customWidth="1"/>
    <col min="6659" max="6659" width="44.1796875" style="1" customWidth="1"/>
    <col min="6660" max="6660" width="14.90625" style="1" customWidth="1"/>
    <col min="6661" max="6661" width="13.08984375" style="1" customWidth="1"/>
    <col min="6662" max="6662" width="11.08984375" style="1" customWidth="1"/>
    <col min="6663" max="6663" width="14.36328125" style="1" customWidth="1"/>
    <col min="6664" max="6664" width="12.36328125" style="1" customWidth="1"/>
    <col min="6665" max="6912" width="8.90625" style="1"/>
    <col min="6913" max="6913" width="13.90625" style="1" customWidth="1"/>
    <col min="6914" max="6914" width="12" style="1" customWidth="1"/>
    <col min="6915" max="6915" width="44.1796875" style="1" customWidth="1"/>
    <col min="6916" max="6916" width="14.90625" style="1" customWidth="1"/>
    <col min="6917" max="6917" width="13.08984375" style="1" customWidth="1"/>
    <col min="6918" max="6918" width="11.08984375" style="1" customWidth="1"/>
    <col min="6919" max="6919" width="14.36328125" style="1" customWidth="1"/>
    <col min="6920" max="6920" width="12.36328125" style="1" customWidth="1"/>
    <col min="6921" max="7168" width="8.90625" style="1"/>
    <col min="7169" max="7169" width="13.90625" style="1" customWidth="1"/>
    <col min="7170" max="7170" width="12" style="1" customWidth="1"/>
    <col min="7171" max="7171" width="44.1796875" style="1" customWidth="1"/>
    <col min="7172" max="7172" width="14.90625" style="1" customWidth="1"/>
    <col min="7173" max="7173" width="13.08984375" style="1" customWidth="1"/>
    <col min="7174" max="7174" width="11.08984375" style="1" customWidth="1"/>
    <col min="7175" max="7175" width="14.36328125" style="1" customWidth="1"/>
    <col min="7176" max="7176" width="12.36328125" style="1" customWidth="1"/>
    <col min="7177" max="7424" width="8.90625" style="1"/>
    <col min="7425" max="7425" width="13.90625" style="1" customWidth="1"/>
    <col min="7426" max="7426" width="12" style="1" customWidth="1"/>
    <col min="7427" max="7427" width="44.1796875" style="1" customWidth="1"/>
    <col min="7428" max="7428" width="14.90625" style="1" customWidth="1"/>
    <col min="7429" max="7429" width="13.08984375" style="1" customWidth="1"/>
    <col min="7430" max="7430" width="11.08984375" style="1" customWidth="1"/>
    <col min="7431" max="7431" width="14.36328125" style="1" customWidth="1"/>
    <col min="7432" max="7432" width="12.36328125" style="1" customWidth="1"/>
    <col min="7433" max="7680" width="8.90625" style="1"/>
    <col min="7681" max="7681" width="13.90625" style="1" customWidth="1"/>
    <col min="7682" max="7682" width="12" style="1" customWidth="1"/>
    <col min="7683" max="7683" width="44.1796875" style="1" customWidth="1"/>
    <col min="7684" max="7684" width="14.90625" style="1" customWidth="1"/>
    <col min="7685" max="7685" width="13.08984375" style="1" customWidth="1"/>
    <col min="7686" max="7686" width="11.08984375" style="1" customWidth="1"/>
    <col min="7687" max="7687" width="14.36328125" style="1" customWidth="1"/>
    <col min="7688" max="7688" width="12.36328125" style="1" customWidth="1"/>
    <col min="7689" max="7936" width="8.90625" style="1"/>
    <col min="7937" max="7937" width="13.90625" style="1" customWidth="1"/>
    <col min="7938" max="7938" width="12" style="1" customWidth="1"/>
    <col min="7939" max="7939" width="44.1796875" style="1" customWidth="1"/>
    <col min="7940" max="7940" width="14.90625" style="1" customWidth="1"/>
    <col min="7941" max="7941" width="13.08984375" style="1" customWidth="1"/>
    <col min="7942" max="7942" width="11.08984375" style="1" customWidth="1"/>
    <col min="7943" max="7943" width="14.36328125" style="1" customWidth="1"/>
    <col min="7944" max="7944" width="12.36328125" style="1" customWidth="1"/>
    <col min="7945" max="8192" width="8.90625" style="1"/>
    <col min="8193" max="8193" width="13.90625" style="1" customWidth="1"/>
    <col min="8194" max="8194" width="12" style="1" customWidth="1"/>
    <col min="8195" max="8195" width="44.1796875" style="1" customWidth="1"/>
    <col min="8196" max="8196" width="14.90625" style="1" customWidth="1"/>
    <col min="8197" max="8197" width="13.08984375" style="1" customWidth="1"/>
    <col min="8198" max="8198" width="11.08984375" style="1" customWidth="1"/>
    <col min="8199" max="8199" width="14.36328125" style="1" customWidth="1"/>
    <col min="8200" max="8200" width="12.36328125" style="1" customWidth="1"/>
    <col min="8201" max="8448" width="8.90625" style="1"/>
    <col min="8449" max="8449" width="13.90625" style="1" customWidth="1"/>
    <col min="8450" max="8450" width="12" style="1" customWidth="1"/>
    <col min="8451" max="8451" width="44.1796875" style="1" customWidth="1"/>
    <col min="8452" max="8452" width="14.90625" style="1" customWidth="1"/>
    <col min="8453" max="8453" width="13.08984375" style="1" customWidth="1"/>
    <col min="8454" max="8454" width="11.08984375" style="1" customWidth="1"/>
    <col min="8455" max="8455" width="14.36328125" style="1" customWidth="1"/>
    <col min="8456" max="8456" width="12.36328125" style="1" customWidth="1"/>
    <col min="8457" max="8704" width="8.90625" style="1"/>
    <col min="8705" max="8705" width="13.90625" style="1" customWidth="1"/>
    <col min="8706" max="8706" width="12" style="1" customWidth="1"/>
    <col min="8707" max="8707" width="44.1796875" style="1" customWidth="1"/>
    <col min="8708" max="8708" width="14.90625" style="1" customWidth="1"/>
    <col min="8709" max="8709" width="13.08984375" style="1" customWidth="1"/>
    <col min="8710" max="8710" width="11.08984375" style="1" customWidth="1"/>
    <col min="8711" max="8711" width="14.36328125" style="1" customWidth="1"/>
    <col min="8712" max="8712" width="12.36328125" style="1" customWidth="1"/>
    <col min="8713" max="8960" width="8.90625" style="1"/>
    <col min="8961" max="8961" width="13.90625" style="1" customWidth="1"/>
    <col min="8962" max="8962" width="12" style="1" customWidth="1"/>
    <col min="8963" max="8963" width="44.1796875" style="1" customWidth="1"/>
    <col min="8964" max="8964" width="14.90625" style="1" customWidth="1"/>
    <col min="8965" max="8965" width="13.08984375" style="1" customWidth="1"/>
    <col min="8966" max="8966" width="11.08984375" style="1" customWidth="1"/>
    <col min="8967" max="8967" width="14.36328125" style="1" customWidth="1"/>
    <col min="8968" max="8968" width="12.36328125" style="1" customWidth="1"/>
    <col min="8969" max="9216" width="8.90625" style="1"/>
    <col min="9217" max="9217" width="13.90625" style="1" customWidth="1"/>
    <col min="9218" max="9218" width="12" style="1" customWidth="1"/>
    <col min="9219" max="9219" width="44.1796875" style="1" customWidth="1"/>
    <col min="9220" max="9220" width="14.90625" style="1" customWidth="1"/>
    <col min="9221" max="9221" width="13.08984375" style="1" customWidth="1"/>
    <col min="9222" max="9222" width="11.08984375" style="1" customWidth="1"/>
    <col min="9223" max="9223" width="14.36328125" style="1" customWidth="1"/>
    <col min="9224" max="9224" width="12.36328125" style="1" customWidth="1"/>
    <col min="9225" max="9472" width="8.90625" style="1"/>
    <col min="9473" max="9473" width="13.90625" style="1" customWidth="1"/>
    <col min="9474" max="9474" width="12" style="1" customWidth="1"/>
    <col min="9475" max="9475" width="44.1796875" style="1" customWidth="1"/>
    <col min="9476" max="9476" width="14.90625" style="1" customWidth="1"/>
    <col min="9477" max="9477" width="13.08984375" style="1" customWidth="1"/>
    <col min="9478" max="9478" width="11.08984375" style="1" customWidth="1"/>
    <col min="9479" max="9479" width="14.36328125" style="1" customWidth="1"/>
    <col min="9480" max="9480" width="12.36328125" style="1" customWidth="1"/>
    <col min="9481" max="9728" width="8.90625" style="1"/>
    <col min="9729" max="9729" width="13.90625" style="1" customWidth="1"/>
    <col min="9730" max="9730" width="12" style="1" customWidth="1"/>
    <col min="9731" max="9731" width="44.1796875" style="1" customWidth="1"/>
    <col min="9732" max="9732" width="14.90625" style="1" customWidth="1"/>
    <col min="9733" max="9733" width="13.08984375" style="1" customWidth="1"/>
    <col min="9734" max="9734" width="11.08984375" style="1" customWidth="1"/>
    <col min="9735" max="9735" width="14.36328125" style="1" customWidth="1"/>
    <col min="9736" max="9736" width="12.36328125" style="1" customWidth="1"/>
    <col min="9737" max="9984" width="8.90625" style="1"/>
    <col min="9985" max="9985" width="13.90625" style="1" customWidth="1"/>
    <col min="9986" max="9986" width="12" style="1" customWidth="1"/>
    <col min="9987" max="9987" width="44.1796875" style="1" customWidth="1"/>
    <col min="9988" max="9988" width="14.90625" style="1" customWidth="1"/>
    <col min="9989" max="9989" width="13.08984375" style="1" customWidth="1"/>
    <col min="9990" max="9990" width="11.08984375" style="1" customWidth="1"/>
    <col min="9991" max="9991" width="14.36328125" style="1" customWidth="1"/>
    <col min="9992" max="9992" width="12.36328125" style="1" customWidth="1"/>
    <col min="9993" max="10240" width="8.90625" style="1"/>
    <col min="10241" max="10241" width="13.90625" style="1" customWidth="1"/>
    <col min="10242" max="10242" width="12" style="1" customWidth="1"/>
    <col min="10243" max="10243" width="44.1796875" style="1" customWidth="1"/>
    <col min="10244" max="10244" width="14.90625" style="1" customWidth="1"/>
    <col min="10245" max="10245" width="13.08984375" style="1" customWidth="1"/>
    <col min="10246" max="10246" width="11.08984375" style="1" customWidth="1"/>
    <col min="10247" max="10247" width="14.36328125" style="1" customWidth="1"/>
    <col min="10248" max="10248" width="12.36328125" style="1" customWidth="1"/>
    <col min="10249" max="10496" width="8.90625" style="1"/>
    <col min="10497" max="10497" width="13.90625" style="1" customWidth="1"/>
    <col min="10498" max="10498" width="12" style="1" customWidth="1"/>
    <col min="10499" max="10499" width="44.1796875" style="1" customWidth="1"/>
    <col min="10500" max="10500" width="14.90625" style="1" customWidth="1"/>
    <col min="10501" max="10501" width="13.08984375" style="1" customWidth="1"/>
    <col min="10502" max="10502" width="11.08984375" style="1" customWidth="1"/>
    <col min="10503" max="10503" width="14.36328125" style="1" customWidth="1"/>
    <col min="10504" max="10504" width="12.36328125" style="1" customWidth="1"/>
    <col min="10505" max="10752" width="8.90625" style="1"/>
    <col min="10753" max="10753" width="13.90625" style="1" customWidth="1"/>
    <col min="10754" max="10754" width="12" style="1" customWidth="1"/>
    <col min="10755" max="10755" width="44.1796875" style="1" customWidth="1"/>
    <col min="10756" max="10756" width="14.90625" style="1" customWidth="1"/>
    <col min="10757" max="10757" width="13.08984375" style="1" customWidth="1"/>
    <col min="10758" max="10758" width="11.08984375" style="1" customWidth="1"/>
    <col min="10759" max="10759" width="14.36328125" style="1" customWidth="1"/>
    <col min="10760" max="10760" width="12.36328125" style="1" customWidth="1"/>
    <col min="10761" max="11008" width="8.90625" style="1"/>
    <col min="11009" max="11009" width="13.90625" style="1" customWidth="1"/>
    <col min="11010" max="11010" width="12" style="1" customWidth="1"/>
    <col min="11011" max="11011" width="44.1796875" style="1" customWidth="1"/>
    <col min="11012" max="11012" width="14.90625" style="1" customWidth="1"/>
    <col min="11013" max="11013" width="13.08984375" style="1" customWidth="1"/>
    <col min="11014" max="11014" width="11.08984375" style="1" customWidth="1"/>
    <col min="11015" max="11015" width="14.36328125" style="1" customWidth="1"/>
    <col min="11016" max="11016" width="12.36328125" style="1" customWidth="1"/>
    <col min="11017" max="11264" width="8.90625" style="1"/>
    <col min="11265" max="11265" width="13.90625" style="1" customWidth="1"/>
    <col min="11266" max="11266" width="12" style="1" customWidth="1"/>
    <col min="11267" max="11267" width="44.1796875" style="1" customWidth="1"/>
    <col min="11268" max="11268" width="14.90625" style="1" customWidth="1"/>
    <col min="11269" max="11269" width="13.08984375" style="1" customWidth="1"/>
    <col min="11270" max="11270" width="11.08984375" style="1" customWidth="1"/>
    <col min="11271" max="11271" width="14.36328125" style="1" customWidth="1"/>
    <col min="11272" max="11272" width="12.36328125" style="1" customWidth="1"/>
    <col min="11273" max="11520" width="8.90625" style="1"/>
    <col min="11521" max="11521" width="13.90625" style="1" customWidth="1"/>
    <col min="11522" max="11522" width="12" style="1" customWidth="1"/>
    <col min="11523" max="11523" width="44.1796875" style="1" customWidth="1"/>
    <col min="11524" max="11524" width="14.90625" style="1" customWidth="1"/>
    <col min="11525" max="11525" width="13.08984375" style="1" customWidth="1"/>
    <col min="11526" max="11526" width="11.08984375" style="1" customWidth="1"/>
    <col min="11527" max="11527" width="14.36328125" style="1" customWidth="1"/>
    <col min="11528" max="11528" width="12.36328125" style="1" customWidth="1"/>
    <col min="11529" max="11776" width="8.90625" style="1"/>
    <col min="11777" max="11777" width="13.90625" style="1" customWidth="1"/>
    <col min="11778" max="11778" width="12" style="1" customWidth="1"/>
    <col min="11779" max="11779" width="44.1796875" style="1" customWidth="1"/>
    <col min="11780" max="11780" width="14.90625" style="1" customWidth="1"/>
    <col min="11781" max="11781" width="13.08984375" style="1" customWidth="1"/>
    <col min="11782" max="11782" width="11.08984375" style="1" customWidth="1"/>
    <col min="11783" max="11783" width="14.36328125" style="1" customWidth="1"/>
    <col min="11784" max="11784" width="12.36328125" style="1" customWidth="1"/>
    <col min="11785" max="12032" width="8.90625" style="1"/>
    <col min="12033" max="12033" width="13.90625" style="1" customWidth="1"/>
    <col min="12034" max="12034" width="12" style="1" customWidth="1"/>
    <col min="12035" max="12035" width="44.1796875" style="1" customWidth="1"/>
    <col min="12036" max="12036" width="14.90625" style="1" customWidth="1"/>
    <col min="12037" max="12037" width="13.08984375" style="1" customWidth="1"/>
    <col min="12038" max="12038" width="11.08984375" style="1" customWidth="1"/>
    <col min="12039" max="12039" width="14.36328125" style="1" customWidth="1"/>
    <col min="12040" max="12040" width="12.36328125" style="1" customWidth="1"/>
    <col min="12041" max="12288" width="8.90625" style="1"/>
    <col min="12289" max="12289" width="13.90625" style="1" customWidth="1"/>
    <col min="12290" max="12290" width="12" style="1" customWidth="1"/>
    <col min="12291" max="12291" width="44.1796875" style="1" customWidth="1"/>
    <col min="12292" max="12292" width="14.90625" style="1" customWidth="1"/>
    <col min="12293" max="12293" width="13.08984375" style="1" customWidth="1"/>
    <col min="12294" max="12294" width="11.08984375" style="1" customWidth="1"/>
    <col min="12295" max="12295" width="14.36328125" style="1" customWidth="1"/>
    <col min="12296" max="12296" width="12.36328125" style="1" customWidth="1"/>
    <col min="12297" max="12544" width="8.90625" style="1"/>
    <col min="12545" max="12545" width="13.90625" style="1" customWidth="1"/>
    <col min="12546" max="12546" width="12" style="1" customWidth="1"/>
    <col min="12547" max="12547" width="44.1796875" style="1" customWidth="1"/>
    <col min="12548" max="12548" width="14.90625" style="1" customWidth="1"/>
    <col min="12549" max="12549" width="13.08984375" style="1" customWidth="1"/>
    <col min="12550" max="12550" width="11.08984375" style="1" customWidth="1"/>
    <col min="12551" max="12551" width="14.36328125" style="1" customWidth="1"/>
    <col min="12552" max="12552" width="12.36328125" style="1" customWidth="1"/>
    <col min="12553" max="12800" width="8.90625" style="1"/>
    <col min="12801" max="12801" width="13.90625" style="1" customWidth="1"/>
    <col min="12802" max="12802" width="12" style="1" customWidth="1"/>
    <col min="12803" max="12803" width="44.1796875" style="1" customWidth="1"/>
    <col min="12804" max="12804" width="14.90625" style="1" customWidth="1"/>
    <col min="12805" max="12805" width="13.08984375" style="1" customWidth="1"/>
    <col min="12806" max="12806" width="11.08984375" style="1" customWidth="1"/>
    <col min="12807" max="12807" width="14.36328125" style="1" customWidth="1"/>
    <col min="12808" max="12808" width="12.36328125" style="1" customWidth="1"/>
    <col min="12809" max="13056" width="8.90625" style="1"/>
    <col min="13057" max="13057" width="13.90625" style="1" customWidth="1"/>
    <col min="13058" max="13058" width="12" style="1" customWidth="1"/>
    <col min="13059" max="13059" width="44.1796875" style="1" customWidth="1"/>
    <col min="13060" max="13060" width="14.90625" style="1" customWidth="1"/>
    <col min="13061" max="13061" width="13.08984375" style="1" customWidth="1"/>
    <col min="13062" max="13062" width="11.08984375" style="1" customWidth="1"/>
    <col min="13063" max="13063" width="14.36328125" style="1" customWidth="1"/>
    <col min="13064" max="13064" width="12.36328125" style="1" customWidth="1"/>
    <col min="13065" max="13312" width="8.90625" style="1"/>
    <col min="13313" max="13313" width="13.90625" style="1" customWidth="1"/>
    <col min="13314" max="13314" width="12" style="1" customWidth="1"/>
    <col min="13315" max="13315" width="44.1796875" style="1" customWidth="1"/>
    <col min="13316" max="13316" width="14.90625" style="1" customWidth="1"/>
    <col min="13317" max="13317" width="13.08984375" style="1" customWidth="1"/>
    <col min="13318" max="13318" width="11.08984375" style="1" customWidth="1"/>
    <col min="13319" max="13319" width="14.36328125" style="1" customWidth="1"/>
    <col min="13320" max="13320" width="12.36328125" style="1" customWidth="1"/>
    <col min="13321" max="13568" width="8.90625" style="1"/>
    <col min="13569" max="13569" width="13.90625" style="1" customWidth="1"/>
    <col min="13570" max="13570" width="12" style="1" customWidth="1"/>
    <col min="13571" max="13571" width="44.1796875" style="1" customWidth="1"/>
    <col min="13572" max="13572" width="14.90625" style="1" customWidth="1"/>
    <col min="13573" max="13573" width="13.08984375" style="1" customWidth="1"/>
    <col min="13574" max="13574" width="11.08984375" style="1" customWidth="1"/>
    <col min="13575" max="13575" width="14.36328125" style="1" customWidth="1"/>
    <col min="13576" max="13576" width="12.36328125" style="1" customWidth="1"/>
    <col min="13577" max="13824" width="8.90625" style="1"/>
    <col min="13825" max="13825" width="13.90625" style="1" customWidth="1"/>
    <col min="13826" max="13826" width="12" style="1" customWidth="1"/>
    <col min="13827" max="13827" width="44.1796875" style="1" customWidth="1"/>
    <col min="13828" max="13828" width="14.90625" style="1" customWidth="1"/>
    <col min="13829" max="13829" width="13.08984375" style="1" customWidth="1"/>
    <col min="13830" max="13830" width="11.08984375" style="1" customWidth="1"/>
    <col min="13831" max="13831" width="14.36328125" style="1" customWidth="1"/>
    <col min="13832" max="13832" width="12.36328125" style="1" customWidth="1"/>
    <col min="13833" max="14080" width="8.90625" style="1"/>
    <col min="14081" max="14081" width="13.90625" style="1" customWidth="1"/>
    <col min="14082" max="14082" width="12" style="1" customWidth="1"/>
    <col min="14083" max="14083" width="44.1796875" style="1" customWidth="1"/>
    <col min="14084" max="14084" width="14.90625" style="1" customWidth="1"/>
    <col min="14085" max="14085" width="13.08984375" style="1" customWidth="1"/>
    <col min="14086" max="14086" width="11.08984375" style="1" customWidth="1"/>
    <col min="14087" max="14087" width="14.36328125" style="1" customWidth="1"/>
    <col min="14088" max="14088" width="12.36328125" style="1" customWidth="1"/>
    <col min="14089" max="14336" width="8.90625" style="1"/>
    <col min="14337" max="14337" width="13.90625" style="1" customWidth="1"/>
    <col min="14338" max="14338" width="12" style="1" customWidth="1"/>
    <col min="14339" max="14339" width="44.1796875" style="1" customWidth="1"/>
    <col min="14340" max="14340" width="14.90625" style="1" customWidth="1"/>
    <col min="14341" max="14341" width="13.08984375" style="1" customWidth="1"/>
    <col min="14342" max="14342" width="11.08984375" style="1" customWidth="1"/>
    <col min="14343" max="14343" width="14.36328125" style="1" customWidth="1"/>
    <col min="14344" max="14344" width="12.36328125" style="1" customWidth="1"/>
    <col min="14345" max="14592" width="8.90625" style="1"/>
    <col min="14593" max="14593" width="13.90625" style="1" customWidth="1"/>
    <col min="14594" max="14594" width="12" style="1" customWidth="1"/>
    <col min="14595" max="14595" width="44.1796875" style="1" customWidth="1"/>
    <col min="14596" max="14596" width="14.90625" style="1" customWidth="1"/>
    <col min="14597" max="14597" width="13.08984375" style="1" customWidth="1"/>
    <col min="14598" max="14598" width="11.08984375" style="1" customWidth="1"/>
    <col min="14599" max="14599" width="14.36328125" style="1" customWidth="1"/>
    <col min="14600" max="14600" width="12.36328125" style="1" customWidth="1"/>
    <col min="14601" max="14848" width="8.90625" style="1"/>
    <col min="14849" max="14849" width="13.90625" style="1" customWidth="1"/>
    <col min="14850" max="14850" width="12" style="1" customWidth="1"/>
    <col min="14851" max="14851" width="44.1796875" style="1" customWidth="1"/>
    <col min="14852" max="14852" width="14.90625" style="1" customWidth="1"/>
    <col min="14853" max="14853" width="13.08984375" style="1" customWidth="1"/>
    <col min="14854" max="14854" width="11.08984375" style="1" customWidth="1"/>
    <col min="14855" max="14855" width="14.36328125" style="1" customWidth="1"/>
    <col min="14856" max="14856" width="12.36328125" style="1" customWidth="1"/>
    <col min="14857" max="15104" width="8.90625" style="1"/>
    <col min="15105" max="15105" width="13.90625" style="1" customWidth="1"/>
    <col min="15106" max="15106" width="12" style="1" customWidth="1"/>
    <col min="15107" max="15107" width="44.1796875" style="1" customWidth="1"/>
    <col min="15108" max="15108" width="14.90625" style="1" customWidth="1"/>
    <col min="15109" max="15109" width="13.08984375" style="1" customWidth="1"/>
    <col min="15110" max="15110" width="11.08984375" style="1" customWidth="1"/>
    <col min="15111" max="15111" width="14.36328125" style="1" customWidth="1"/>
    <col min="15112" max="15112" width="12.36328125" style="1" customWidth="1"/>
    <col min="15113" max="15360" width="8.90625" style="1"/>
    <col min="15361" max="15361" width="13.90625" style="1" customWidth="1"/>
    <col min="15362" max="15362" width="12" style="1" customWidth="1"/>
    <col min="15363" max="15363" width="44.1796875" style="1" customWidth="1"/>
    <col min="15364" max="15364" width="14.90625" style="1" customWidth="1"/>
    <col min="15365" max="15365" width="13.08984375" style="1" customWidth="1"/>
    <col min="15366" max="15366" width="11.08984375" style="1" customWidth="1"/>
    <col min="15367" max="15367" width="14.36328125" style="1" customWidth="1"/>
    <col min="15368" max="15368" width="12.36328125" style="1" customWidth="1"/>
    <col min="15369" max="15616" width="8.90625" style="1"/>
    <col min="15617" max="15617" width="13.90625" style="1" customWidth="1"/>
    <col min="15618" max="15618" width="12" style="1" customWidth="1"/>
    <col min="15619" max="15619" width="44.1796875" style="1" customWidth="1"/>
    <col min="15620" max="15620" width="14.90625" style="1" customWidth="1"/>
    <col min="15621" max="15621" width="13.08984375" style="1" customWidth="1"/>
    <col min="15622" max="15622" width="11.08984375" style="1" customWidth="1"/>
    <col min="15623" max="15623" width="14.36328125" style="1" customWidth="1"/>
    <col min="15624" max="15624" width="12.36328125" style="1" customWidth="1"/>
    <col min="15625" max="15872" width="8.90625" style="1"/>
    <col min="15873" max="15873" width="13.90625" style="1" customWidth="1"/>
    <col min="15874" max="15874" width="12" style="1" customWidth="1"/>
    <col min="15875" max="15875" width="44.1796875" style="1" customWidth="1"/>
    <col min="15876" max="15876" width="14.90625" style="1" customWidth="1"/>
    <col min="15877" max="15877" width="13.08984375" style="1" customWidth="1"/>
    <col min="15878" max="15878" width="11.08984375" style="1" customWidth="1"/>
    <col min="15879" max="15879" width="14.36328125" style="1" customWidth="1"/>
    <col min="15880" max="15880" width="12.36328125" style="1" customWidth="1"/>
    <col min="15881" max="16128" width="8.90625" style="1"/>
    <col min="16129" max="16129" width="13.90625" style="1" customWidth="1"/>
    <col min="16130" max="16130" width="12" style="1" customWidth="1"/>
    <col min="16131" max="16131" width="44.1796875" style="1" customWidth="1"/>
    <col min="16132" max="16132" width="14.90625" style="1" customWidth="1"/>
    <col min="16133" max="16133" width="13.08984375" style="1" customWidth="1"/>
    <col min="16134" max="16134" width="11.08984375" style="1" customWidth="1"/>
    <col min="16135" max="16135" width="14.36328125" style="1" customWidth="1"/>
    <col min="16136" max="16136" width="12.36328125" style="1" customWidth="1"/>
    <col min="16137" max="16384" width="8.90625" style="1"/>
  </cols>
  <sheetData>
    <row r="1" spans="1:8" ht="25" x14ac:dyDescent="0.4">
      <c r="A1" s="81" t="str">
        <f>'[1]03結算'!A1:C1</f>
        <v>嘉義縣大林鎮三和國民小學</v>
      </c>
      <c r="B1" s="81"/>
      <c r="C1" s="81"/>
      <c r="D1" s="82" t="s">
        <v>197</v>
      </c>
      <c r="E1" s="82"/>
      <c r="F1" s="82"/>
      <c r="G1" s="82"/>
      <c r="H1" s="82"/>
    </row>
    <row r="2" spans="1:8" ht="26" customHeight="1" x14ac:dyDescent="0.4">
      <c r="A2" s="83" t="s">
        <v>198</v>
      </c>
      <c r="B2" s="84"/>
      <c r="C2" s="85"/>
      <c r="D2" s="83" t="s">
        <v>199</v>
      </c>
      <c r="E2" s="84"/>
      <c r="F2" s="85"/>
      <c r="G2" s="83" t="s">
        <v>3</v>
      </c>
      <c r="H2" s="85"/>
    </row>
    <row r="3" spans="1:8" ht="26" customHeight="1" x14ac:dyDescent="0.4">
      <c r="A3" s="56" t="s">
        <v>200</v>
      </c>
      <c r="B3" s="3" t="s">
        <v>201</v>
      </c>
      <c r="C3" s="56" t="s">
        <v>202</v>
      </c>
      <c r="D3" s="56" t="s">
        <v>203</v>
      </c>
      <c r="E3" s="3" t="s">
        <v>204</v>
      </c>
      <c r="F3" s="56" t="s">
        <v>205</v>
      </c>
      <c r="G3" s="3" t="s">
        <v>204</v>
      </c>
      <c r="H3" s="56" t="s">
        <v>205</v>
      </c>
    </row>
    <row r="4" spans="1:8" ht="26" customHeight="1" x14ac:dyDescent="0.4">
      <c r="A4" s="56" t="s">
        <v>206</v>
      </c>
      <c r="B4" s="4">
        <f>'[1]04分類帳'!P4</f>
        <v>131183</v>
      </c>
      <c r="C4" s="77" t="s">
        <v>207</v>
      </c>
      <c r="D4" s="56" t="s">
        <v>12</v>
      </c>
      <c r="E4" s="4">
        <f>'[1]04分類帳'!G48</f>
        <v>6340</v>
      </c>
      <c r="F4" s="5">
        <f>E4/E13</f>
        <v>3.5497326502617506E-2</v>
      </c>
      <c r="G4" s="4">
        <f>'[1]04分類帳'!G49</f>
        <v>49982</v>
      </c>
      <c r="H4" s="5">
        <f>G4/G13</f>
        <v>3.0303232397333568E-2</v>
      </c>
    </row>
    <row r="5" spans="1:8" ht="26" customHeight="1" x14ac:dyDescent="0.4">
      <c r="A5" s="56" t="s">
        <v>109</v>
      </c>
      <c r="B5" s="4">
        <f>'[1]04分類帳'!F52</f>
        <v>164113</v>
      </c>
      <c r="C5" s="79"/>
      <c r="D5" s="56" t="s">
        <v>208</v>
      </c>
      <c r="E5" s="4">
        <f>'[1]04分類帳'!H48</f>
        <v>122536</v>
      </c>
      <c r="F5" s="5">
        <f>E5/E13</f>
        <v>0.68607261834775057</v>
      </c>
      <c r="G5" s="4">
        <f>'[1]04分類帳'!H49</f>
        <v>854623</v>
      </c>
      <c r="H5" s="5">
        <f>G5/G13</f>
        <v>0.51814331921704626</v>
      </c>
    </row>
    <row r="6" spans="1:8" ht="29.5" customHeight="1" x14ac:dyDescent="0.4">
      <c r="A6" s="6" t="s">
        <v>209</v>
      </c>
      <c r="B6" s="4">
        <f>'[1]04分類帳'!G52</f>
        <v>0</v>
      </c>
      <c r="C6" s="79"/>
      <c r="D6" s="56" t="s">
        <v>16</v>
      </c>
      <c r="E6" s="4">
        <f>'[1]04分類帳'!I48</f>
        <v>0</v>
      </c>
      <c r="F6" s="5">
        <f>E6/E13</f>
        <v>0</v>
      </c>
      <c r="G6" s="4">
        <f>'[1]04分類帳'!I49</f>
        <v>12940</v>
      </c>
      <c r="H6" s="5">
        <f>G6/G13</f>
        <v>7.8453008527369118E-3</v>
      </c>
    </row>
    <row r="7" spans="1:8" ht="31.25" customHeight="1" x14ac:dyDescent="0.4">
      <c r="A7" s="7" t="s">
        <v>17</v>
      </c>
      <c r="B7" s="4">
        <f>'[1]04分類帳'!H52</f>
        <v>23450</v>
      </c>
      <c r="C7" s="79"/>
      <c r="D7" s="56" t="s">
        <v>210</v>
      </c>
      <c r="E7" s="4">
        <f>'[1]04分類帳'!J48</f>
        <v>6380</v>
      </c>
      <c r="F7" s="5">
        <f>E7/E13</f>
        <v>3.5721284398533074E-2</v>
      </c>
      <c r="G7" s="4">
        <f>'[1]04分類帳'!J49</f>
        <v>27430</v>
      </c>
      <c r="H7" s="5">
        <f>G7/G13</f>
        <v>1.6630340215654831E-2</v>
      </c>
    </row>
    <row r="8" spans="1:8" ht="31.25" customHeight="1" x14ac:dyDescent="0.4">
      <c r="A8" s="7" t="s">
        <v>211</v>
      </c>
      <c r="B8" s="4">
        <f>'[1]04分類帳'!I52</f>
        <v>10050</v>
      </c>
      <c r="C8" s="79"/>
      <c r="D8" s="56" t="s">
        <v>53</v>
      </c>
      <c r="E8" s="4">
        <f>'[1]04分類帳'!K48</f>
        <v>41820</v>
      </c>
      <c r="F8" s="5">
        <f>E8/E13</f>
        <v>0.23414798017972621</v>
      </c>
      <c r="G8" s="4">
        <f>'[1]04分類帳'!K49</f>
        <v>449824</v>
      </c>
      <c r="H8" s="5">
        <f>G8/G13</f>
        <v>0.27272060361526501</v>
      </c>
    </row>
    <row r="9" spans="1:8" ht="32.5" customHeight="1" x14ac:dyDescent="0.4">
      <c r="A9" s="7" t="s">
        <v>21</v>
      </c>
      <c r="B9" s="4">
        <f>'[1]04分類帳'!J52</f>
        <v>235000</v>
      </c>
      <c r="C9" s="79"/>
      <c r="D9" s="56" t="s">
        <v>212</v>
      </c>
      <c r="E9" s="4">
        <f>'[1]04分類帳'!L48</f>
        <v>479</v>
      </c>
      <c r="F9" s="5">
        <f>E9/E13</f>
        <v>2.6818958035889251E-3</v>
      </c>
      <c r="G9" s="4">
        <f>'[1]04分類帳'!L49</f>
        <v>98251</v>
      </c>
      <c r="H9" s="5">
        <f>G9/G13</f>
        <v>5.9567902170189674E-2</v>
      </c>
    </row>
    <row r="10" spans="1:8" ht="30.65" customHeight="1" x14ac:dyDescent="0.4">
      <c r="A10" s="56" t="s">
        <v>213</v>
      </c>
      <c r="B10" s="4">
        <f>'[1]04分類帳'!K52</f>
        <v>0</v>
      </c>
      <c r="C10" s="79"/>
      <c r="D10" s="56" t="s">
        <v>196</v>
      </c>
      <c r="E10" s="4">
        <f>'[1]04分類帳'!M48</f>
        <v>0</v>
      </c>
      <c r="F10" s="5">
        <f>E10/E13</f>
        <v>0</v>
      </c>
      <c r="G10" s="4">
        <f>'[1]04分類帳'!M49</f>
        <v>119864</v>
      </c>
      <c r="H10" s="5">
        <f>G10/G13</f>
        <v>7.2671494699571668E-2</v>
      </c>
    </row>
    <row r="11" spans="1:8" ht="36.65" customHeight="1" x14ac:dyDescent="0.4">
      <c r="A11" s="8" t="s">
        <v>25</v>
      </c>
      <c r="B11" s="4">
        <f>'[1]04分類帳'!L52</f>
        <v>-825</v>
      </c>
      <c r="C11" s="79"/>
      <c r="D11" s="56" t="s">
        <v>214</v>
      </c>
      <c r="E11" s="4">
        <f>'[1]04分類帳'!N48</f>
        <v>1050</v>
      </c>
      <c r="F11" s="5">
        <f>E11/E13</f>
        <v>5.8788947677836569E-3</v>
      </c>
      <c r="G11" s="4">
        <f>'[1]04分類帳'!N49</f>
        <v>36481</v>
      </c>
      <c r="H11" s="5">
        <f>G11/G13</f>
        <v>2.211780683220211E-2</v>
      </c>
    </row>
    <row r="12" spans="1:8" ht="20.5" customHeight="1" x14ac:dyDescent="0.4">
      <c r="A12" s="56"/>
      <c r="B12" s="4"/>
      <c r="C12" s="78" t="s">
        <v>215</v>
      </c>
      <c r="D12" s="8"/>
      <c r="E12" s="4"/>
      <c r="F12" s="5"/>
      <c r="G12" s="4"/>
      <c r="H12" s="5"/>
    </row>
    <row r="13" spans="1:8" ht="33" customHeight="1" x14ac:dyDescent="0.4">
      <c r="A13" s="56"/>
      <c r="B13" s="4"/>
      <c r="C13" s="78"/>
      <c r="D13" s="56" t="s">
        <v>216</v>
      </c>
      <c r="E13" s="4">
        <f>SUM(E4:E12)</f>
        <v>178605</v>
      </c>
      <c r="F13" s="5">
        <f>E13/E13</f>
        <v>1</v>
      </c>
      <c r="G13" s="4">
        <f>SUM(G4:G12)</f>
        <v>1649395</v>
      </c>
      <c r="H13" s="9">
        <f>G13/G13</f>
        <v>1</v>
      </c>
    </row>
    <row r="14" spans="1:8" ht="32.5" customHeight="1" x14ac:dyDescent="0.4">
      <c r="A14" s="56" t="s">
        <v>217</v>
      </c>
      <c r="B14" s="4">
        <f>SUM(B5:B13)</f>
        <v>431788</v>
      </c>
      <c r="C14" s="78"/>
      <c r="D14" s="56" t="s">
        <v>218</v>
      </c>
      <c r="E14" s="4">
        <f>'[1]04分類帳'!P49</f>
        <v>384366</v>
      </c>
      <c r="F14" s="5"/>
      <c r="G14" s="4">
        <f>E14</f>
        <v>384366</v>
      </c>
      <c r="H14" s="10"/>
    </row>
    <row r="15" spans="1:8" ht="33" customHeight="1" x14ac:dyDescent="0.4">
      <c r="A15" s="56" t="s">
        <v>219</v>
      </c>
      <c r="B15" s="4">
        <f>B14+B4</f>
        <v>562971</v>
      </c>
      <c r="C15" s="70"/>
      <c r="D15" s="56" t="s">
        <v>219</v>
      </c>
      <c r="E15" s="4">
        <f>E13+E14</f>
        <v>562971</v>
      </c>
      <c r="F15" s="9">
        <f>SUM(F4:F11)</f>
        <v>0.99999999999999989</v>
      </c>
      <c r="G15" s="4">
        <f>G13+G14</f>
        <v>2033761</v>
      </c>
      <c r="H15" s="9">
        <f>SUM(H4:H11)</f>
        <v>1.0000000000000002</v>
      </c>
    </row>
    <row r="16" spans="1:8" ht="67.25" customHeight="1" x14ac:dyDescent="0.4">
      <c r="A16" s="56" t="s">
        <v>220</v>
      </c>
      <c r="B16" s="86" t="s">
        <v>221</v>
      </c>
      <c r="C16" s="87"/>
      <c r="D16" s="87"/>
      <c r="E16" s="87"/>
      <c r="F16" s="87"/>
      <c r="G16" s="87"/>
      <c r="H16" s="88"/>
    </row>
    <row r="17" spans="1:8" ht="27.65" customHeight="1" x14ac:dyDescent="0.4">
      <c r="A17" s="73" t="s">
        <v>222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selection activeCell="M12" sqref="M12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.36328125" style="1" customWidth="1"/>
    <col min="4" max="4" width="14.90625" style="1" customWidth="1"/>
    <col min="5" max="5" width="13.6328125" style="11" customWidth="1"/>
    <col min="6" max="6" width="12.6328125" style="1" customWidth="1"/>
    <col min="7" max="7" width="13.1796875" style="11" customWidth="1"/>
    <col min="8" max="8" width="11.81640625" style="1" customWidth="1"/>
    <col min="9" max="16384" width="8.90625" style="1"/>
  </cols>
  <sheetData>
    <row r="1" spans="1:8" ht="25" x14ac:dyDescent="0.4">
      <c r="A1" s="74" t="str">
        <f>'[1]08分類帳'!A1:I1</f>
        <v>嘉義縣大林鎮三和國民小學</v>
      </c>
      <c r="B1" s="74"/>
      <c r="C1" s="74"/>
      <c r="D1" s="75" t="s">
        <v>0</v>
      </c>
      <c r="E1" s="75"/>
      <c r="F1" s="75"/>
      <c r="G1" s="75"/>
      <c r="H1" s="75"/>
    </row>
    <row r="2" spans="1:8" ht="26" customHeight="1" x14ac:dyDescent="0.4">
      <c r="A2" s="76" t="s">
        <v>1</v>
      </c>
      <c r="B2" s="76"/>
      <c r="C2" s="76"/>
      <c r="D2" s="76" t="s">
        <v>2</v>
      </c>
      <c r="E2" s="76"/>
      <c r="F2" s="76"/>
      <c r="G2" s="76" t="s">
        <v>3</v>
      </c>
      <c r="H2" s="76"/>
    </row>
    <row r="3" spans="1:8" ht="26" customHeight="1" x14ac:dyDescent="0.4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32" customHeight="1" x14ac:dyDescent="0.4">
      <c r="A4" s="2" t="s">
        <v>10</v>
      </c>
      <c r="B4" s="4">
        <f>'[1]08分類帳'!P4</f>
        <v>416603</v>
      </c>
      <c r="C4" s="72" t="s">
        <v>11</v>
      </c>
      <c r="D4" s="2" t="s">
        <v>12</v>
      </c>
      <c r="E4" s="4">
        <f>'[1]08分類帳'!G48</f>
        <v>0</v>
      </c>
      <c r="F4" s="5">
        <f>E4/E13</f>
        <v>0</v>
      </c>
      <c r="G4" s="4">
        <f>'[1]08分類帳'!G49</f>
        <v>0</v>
      </c>
      <c r="H4" s="5">
        <f>G4/G13</f>
        <v>0</v>
      </c>
    </row>
    <row r="5" spans="1:8" ht="32.5" customHeight="1" x14ac:dyDescent="0.4">
      <c r="A5" s="2" t="s">
        <v>13</v>
      </c>
      <c r="B5" s="4">
        <f>'[1]08分類帳'!F52</f>
        <v>10080</v>
      </c>
      <c r="C5" s="72"/>
      <c r="D5" s="2" t="s">
        <v>14</v>
      </c>
      <c r="E5" s="4">
        <f>'[1]08分類帳'!H48</f>
        <v>4735</v>
      </c>
      <c r="F5" s="5">
        <f>E5/E13</f>
        <v>4.7705405269255957E-2</v>
      </c>
      <c r="G5" s="4">
        <f>'[1]08分類帳'!H49</f>
        <v>4735</v>
      </c>
      <c r="H5" s="5">
        <f>G5/G13</f>
        <v>4.7705405269255957E-2</v>
      </c>
    </row>
    <row r="6" spans="1:8" ht="32" customHeight="1" x14ac:dyDescent="0.4">
      <c r="A6" s="6" t="s">
        <v>15</v>
      </c>
      <c r="B6" s="4">
        <f>'[1]08分類帳'!G52</f>
        <v>0</v>
      </c>
      <c r="C6" s="72"/>
      <c r="D6" s="2" t="s">
        <v>16</v>
      </c>
      <c r="E6" s="4">
        <f>'[1]08分類帳'!I48</f>
        <v>0</v>
      </c>
      <c r="F6" s="5">
        <f>E6/E13</f>
        <v>0</v>
      </c>
      <c r="G6" s="4">
        <f>'[1]08分類帳'!I49</f>
        <v>0</v>
      </c>
      <c r="H6" s="5">
        <f>G6/G13</f>
        <v>0</v>
      </c>
    </row>
    <row r="7" spans="1:8" ht="32.5" customHeight="1" x14ac:dyDescent="0.4">
      <c r="A7" s="7" t="s">
        <v>17</v>
      </c>
      <c r="B7" s="4">
        <f>'[1]08分類帳'!H52</f>
        <v>0</v>
      </c>
      <c r="C7" s="72"/>
      <c r="D7" s="2" t="s">
        <v>18</v>
      </c>
      <c r="E7" s="4">
        <f>'[1]08分類帳'!J48</f>
        <v>0</v>
      </c>
      <c r="F7" s="5">
        <f>E7/E13</f>
        <v>0</v>
      </c>
      <c r="G7" s="4">
        <f>'[1]08分類帳'!J49</f>
        <v>0</v>
      </c>
      <c r="H7" s="5">
        <f>G7/G13</f>
        <v>0</v>
      </c>
    </row>
    <row r="8" spans="1:8" ht="32.5" customHeight="1" x14ac:dyDescent="0.4">
      <c r="A8" s="7" t="s">
        <v>19</v>
      </c>
      <c r="B8" s="4">
        <f>'[1]08分類帳'!I52</f>
        <v>0</v>
      </c>
      <c r="C8" s="72"/>
      <c r="D8" s="2" t="s">
        <v>20</v>
      </c>
      <c r="E8" s="4">
        <f>'[1]08分類帳'!K48</f>
        <v>80420</v>
      </c>
      <c r="F8" s="5">
        <f>E8/E13</f>
        <v>0.8102362601380283</v>
      </c>
      <c r="G8" s="4">
        <f>'[1]08分類帳'!K49</f>
        <v>80420</v>
      </c>
      <c r="H8" s="5">
        <f>G8/G13</f>
        <v>0.8102362601380283</v>
      </c>
    </row>
    <row r="9" spans="1:8" ht="32.5" customHeight="1" x14ac:dyDescent="0.4">
      <c r="A9" s="7" t="s">
        <v>21</v>
      </c>
      <c r="B9" s="4">
        <f>'[1]08分類帳'!J52</f>
        <v>80000</v>
      </c>
      <c r="C9" s="72"/>
      <c r="D9" s="2" t="s">
        <v>22</v>
      </c>
      <c r="E9" s="4">
        <f>'[1]08分類帳'!L48</f>
        <v>0</v>
      </c>
      <c r="F9" s="5">
        <f>E9/E13</f>
        <v>0</v>
      </c>
      <c r="G9" s="4">
        <f>'[1]08分類帳'!L49</f>
        <v>0</v>
      </c>
      <c r="H9" s="5">
        <f>G9/G13</f>
        <v>0</v>
      </c>
    </row>
    <row r="10" spans="1:8" ht="30.65" customHeight="1" x14ac:dyDescent="0.4">
      <c r="A10" s="2" t="s">
        <v>23</v>
      </c>
      <c r="B10" s="4">
        <f>'[1]08分類帳'!K52</f>
        <v>0</v>
      </c>
      <c r="C10" s="72"/>
      <c r="D10" s="2" t="s">
        <v>24</v>
      </c>
      <c r="E10" s="4">
        <f>'[1]08分類帳'!M48</f>
        <v>8100</v>
      </c>
      <c r="F10" s="5">
        <f>E10/E13</f>
        <v>8.1607979446879253E-2</v>
      </c>
      <c r="G10" s="4">
        <f>'[1]08分類帳'!M49</f>
        <v>8100</v>
      </c>
      <c r="H10" s="5">
        <f>G10/G13</f>
        <v>8.1607979446879253E-2</v>
      </c>
    </row>
    <row r="11" spans="1:8" ht="34" customHeight="1" x14ac:dyDescent="0.4">
      <c r="A11" s="8" t="s">
        <v>25</v>
      </c>
      <c r="B11" s="4">
        <f>'[1]08分類帳'!L52</f>
        <v>0</v>
      </c>
      <c r="C11" s="77"/>
      <c r="D11" s="2" t="s">
        <v>26</v>
      </c>
      <c r="E11" s="4">
        <f>'[1]08分類帳'!N49</f>
        <v>6000</v>
      </c>
      <c r="F11" s="5">
        <f>E11/E13</f>
        <v>6.0450355145836479E-2</v>
      </c>
      <c r="G11" s="4">
        <f>'[1]08分類帳'!N49</f>
        <v>6000</v>
      </c>
      <c r="H11" s="5">
        <f>G11/(G13-G8)</f>
        <v>0.31855588001061852</v>
      </c>
    </row>
    <row r="12" spans="1:8" ht="28.25" customHeight="1" x14ac:dyDescent="0.4">
      <c r="A12" s="2"/>
      <c r="B12" s="4"/>
      <c r="C12" s="70" t="s">
        <v>27</v>
      </c>
      <c r="D12" s="8"/>
      <c r="E12" s="4"/>
      <c r="F12" s="5"/>
      <c r="G12" s="4"/>
      <c r="H12" s="5"/>
    </row>
    <row r="13" spans="1:8" ht="28.25" customHeight="1" x14ac:dyDescent="0.4">
      <c r="A13" s="2"/>
      <c r="B13" s="4"/>
      <c r="C13" s="71"/>
      <c r="D13" s="2" t="s">
        <v>28</v>
      </c>
      <c r="E13" s="4">
        <f>SUM(E4:E12)</f>
        <v>99255</v>
      </c>
      <c r="F13" s="5">
        <f>E13/E13</f>
        <v>1</v>
      </c>
      <c r="G13" s="4">
        <f>SUM(G4:G12)</f>
        <v>99255</v>
      </c>
      <c r="H13" s="9">
        <f>G13/G13</f>
        <v>1</v>
      </c>
    </row>
    <row r="14" spans="1:8" ht="31.25" customHeight="1" x14ac:dyDescent="0.4">
      <c r="A14" s="2" t="s">
        <v>29</v>
      </c>
      <c r="B14" s="4">
        <f>SUM(B5:B13)</f>
        <v>90080</v>
      </c>
      <c r="C14" s="71"/>
      <c r="D14" s="2" t="s">
        <v>30</v>
      </c>
      <c r="E14" s="4">
        <f>'[1]08分類帳'!P49</f>
        <v>407428</v>
      </c>
      <c r="F14" s="5"/>
      <c r="G14" s="4">
        <f>E14</f>
        <v>407428</v>
      </c>
      <c r="H14" s="10"/>
    </row>
    <row r="15" spans="1:8" ht="28.25" customHeight="1" x14ac:dyDescent="0.4">
      <c r="A15" s="2" t="s">
        <v>31</v>
      </c>
      <c r="B15" s="4">
        <f>B14+B4</f>
        <v>506683</v>
      </c>
      <c r="C15" s="71"/>
      <c r="D15" s="2" t="s">
        <v>31</v>
      </c>
      <c r="E15" s="4">
        <f>E13+E14</f>
        <v>506683</v>
      </c>
      <c r="F15" s="9">
        <f>SUM(F4:F11)</f>
        <v>1</v>
      </c>
      <c r="G15" s="4">
        <f>G13+G14</f>
        <v>506683</v>
      </c>
      <c r="H15" s="9">
        <f>SUM(H4:H11)</f>
        <v>1.2581055248647819</v>
      </c>
    </row>
    <row r="16" spans="1:8" ht="67.25" customHeight="1" x14ac:dyDescent="0.4">
      <c r="A16" s="2" t="s">
        <v>32</v>
      </c>
      <c r="B16" s="72" t="s">
        <v>33</v>
      </c>
      <c r="C16" s="72"/>
      <c r="D16" s="72"/>
      <c r="E16" s="72"/>
      <c r="F16" s="72"/>
      <c r="G16" s="72"/>
      <c r="H16" s="72"/>
    </row>
    <row r="17" spans="1:8" ht="27.65" customHeight="1" x14ac:dyDescent="0.4">
      <c r="A17" s="73" t="s">
        <v>34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zoomScaleNormal="75" workbookViewId="0">
      <selection activeCell="O12" sqref="O12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.36328125" style="1" customWidth="1"/>
    <col min="4" max="4" width="14.90625" style="1" customWidth="1"/>
    <col min="5" max="5" width="13.6328125" style="11" customWidth="1"/>
    <col min="6" max="6" width="12.6328125" style="1" customWidth="1"/>
    <col min="7" max="7" width="13.1796875" style="11" customWidth="1"/>
    <col min="8" max="8" width="11.81640625" style="1" customWidth="1"/>
    <col min="9" max="256" width="8.90625" style="1"/>
    <col min="257" max="257" width="13.90625" style="1" customWidth="1"/>
    <col min="258" max="258" width="12.6328125" style="1" customWidth="1"/>
    <col min="259" max="259" width="42.36328125" style="1" customWidth="1"/>
    <col min="260" max="260" width="14.90625" style="1" customWidth="1"/>
    <col min="261" max="261" width="13.6328125" style="1" customWidth="1"/>
    <col min="262" max="262" width="12.6328125" style="1" customWidth="1"/>
    <col min="263" max="263" width="13.1796875" style="1" customWidth="1"/>
    <col min="264" max="264" width="11.81640625" style="1" customWidth="1"/>
    <col min="265" max="512" width="8.90625" style="1"/>
    <col min="513" max="513" width="13.90625" style="1" customWidth="1"/>
    <col min="514" max="514" width="12.6328125" style="1" customWidth="1"/>
    <col min="515" max="515" width="42.36328125" style="1" customWidth="1"/>
    <col min="516" max="516" width="14.90625" style="1" customWidth="1"/>
    <col min="517" max="517" width="13.6328125" style="1" customWidth="1"/>
    <col min="518" max="518" width="12.6328125" style="1" customWidth="1"/>
    <col min="519" max="519" width="13.1796875" style="1" customWidth="1"/>
    <col min="520" max="520" width="11.81640625" style="1" customWidth="1"/>
    <col min="521" max="768" width="8.90625" style="1"/>
    <col min="769" max="769" width="13.90625" style="1" customWidth="1"/>
    <col min="770" max="770" width="12.6328125" style="1" customWidth="1"/>
    <col min="771" max="771" width="42.36328125" style="1" customWidth="1"/>
    <col min="772" max="772" width="14.90625" style="1" customWidth="1"/>
    <col min="773" max="773" width="13.6328125" style="1" customWidth="1"/>
    <col min="774" max="774" width="12.6328125" style="1" customWidth="1"/>
    <col min="775" max="775" width="13.1796875" style="1" customWidth="1"/>
    <col min="776" max="776" width="11.81640625" style="1" customWidth="1"/>
    <col min="777" max="1024" width="8.90625" style="1"/>
    <col min="1025" max="1025" width="13.90625" style="1" customWidth="1"/>
    <col min="1026" max="1026" width="12.6328125" style="1" customWidth="1"/>
    <col min="1027" max="1027" width="42.36328125" style="1" customWidth="1"/>
    <col min="1028" max="1028" width="14.90625" style="1" customWidth="1"/>
    <col min="1029" max="1029" width="13.6328125" style="1" customWidth="1"/>
    <col min="1030" max="1030" width="12.6328125" style="1" customWidth="1"/>
    <col min="1031" max="1031" width="13.1796875" style="1" customWidth="1"/>
    <col min="1032" max="1032" width="11.81640625" style="1" customWidth="1"/>
    <col min="1033" max="1280" width="8.90625" style="1"/>
    <col min="1281" max="1281" width="13.90625" style="1" customWidth="1"/>
    <col min="1282" max="1282" width="12.6328125" style="1" customWidth="1"/>
    <col min="1283" max="1283" width="42.36328125" style="1" customWidth="1"/>
    <col min="1284" max="1284" width="14.90625" style="1" customWidth="1"/>
    <col min="1285" max="1285" width="13.6328125" style="1" customWidth="1"/>
    <col min="1286" max="1286" width="12.6328125" style="1" customWidth="1"/>
    <col min="1287" max="1287" width="13.1796875" style="1" customWidth="1"/>
    <col min="1288" max="1288" width="11.81640625" style="1" customWidth="1"/>
    <col min="1289" max="1536" width="8.90625" style="1"/>
    <col min="1537" max="1537" width="13.90625" style="1" customWidth="1"/>
    <col min="1538" max="1538" width="12.6328125" style="1" customWidth="1"/>
    <col min="1539" max="1539" width="42.36328125" style="1" customWidth="1"/>
    <col min="1540" max="1540" width="14.90625" style="1" customWidth="1"/>
    <col min="1541" max="1541" width="13.6328125" style="1" customWidth="1"/>
    <col min="1542" max="1542" width="12.6328125" style="1" customWidth="1"/>
    <col min="1543" max="1543" width="13.1796875" style="1" customWidth="1"/>
    <col min="1544" max="1544" width="11.81640625" style="1" customWidth="1"/>
    <col min="1545" max="1792" width="8.90625" style="1"/>
    <col min="1793" max="1793" width="13.90625" style="1" customWidth="1"/>
    <col min="1794" max="1794" width="12.6328125" style="1" customWidth="1"/>
    <col min="1795" max="1795" width="42.36328125" style="1" customWidth="1"/>
    <col min="1796" max="1796" width="14.90625" style="1" customWidth="1"/>
    <col min="1797" max="1797" width="13.6328125" style="1" customWidth="1"/>
    <col min="1798" max="1798" width="12.6328125" style="1" customWidth="1"/>
    <col min="1799" max="1799" width="13.1796875" style="1" customWidth="1"/>
    <col min="1800" max="1800" width="11.81640625" style="1" customWidth="1"/>
    <col min="1801" max="2048" width="8.90625" style="1"/>
    <col min="2049" max="2049" width="13.90625" style="1" customWidth="1"/>
    <col min="2050" max="2050" width="12.6328125" style="1" customWidth="1"/>
    <col min="2051" max="2051" width="42.36328125" style="1" customWidth="1"/>
    <col min="2052" max="2052" width="14.90625" style="1" customWidth="1"/>
    <col min="2053" max="2053" width="13.6328125" style="1" customWidth="1"/>
    <col min="2054" max="2054" width="12.6328125" style="1" customWidth="1"/>
    <col min="2055" max="2055" width="13.1796875" style="1" customWidth="1"/>
    <col min="2056" max="2056" width="11.81640625" style="1" customWidth="1"/>
    <col min="2057" max="2304" width="8.90625" style="1"/>
    <col min="2305" max="2305" width="13.90625" style="1" customWidth="1"/>
    <col min="2306" max="2306" width="12.6328125" style="1" customWidth="1"/>
    <col min="2307" max="2307" width="42.36328125" style="1" customWidth="1"/>
    <col min="2308" max="2308" width="14.90625" style="1" customWidth="1"/>
    <col min="2309" max="2309" width="13.6328125" style="1" customWidth="1"/>
    <col min="2310" max="2310" width="12.6328125" style="1" customWidth="1"/>
    <col min="2311" max="2311" width="13.1796875" style="1" customWidth="1"/>
    <col min="2312" max="2312" width="11.81640625" style="1" customWidth="1"/>
    <col min="2313" max="2560" width="8.90625" style="1"/>
    <col min="2561" max="2561" width="13.90625" style="1" customWidth="1"/>
    <col min="2562" max="2562" width="12.6328125" style="1" customWidth="1"/>
    <col min="2563" max="2563" width="42.36328125" style="1" customWidth="1"/>
    <col min="2564" max="2564" width="14.90625" style="1" customWidth="1"/>
    <col min="2565" max="2565" width="13.6328125" style="1" customWidth="1"/>
    <col min="2566" max="2566" width="12.6328125" style="1" customWidth="1"/>
    <col min="2567" max="2567" width="13.1796875" style="1" customWidth="1"/>
    <col min="2568" max="2568" width="11.81640625" style="1" customWidth="1"/>
    <col min="2569" max="2816" width="8.90625" style="1"/>
    <col min="2817" max="2817" width="13.90625" style="1" customWidth="1"/>
    <col min="2818" max="2818" width="12.6328125" style="1" customWidth="1"/>
    <col min="2819" max="2819" width="42.36328125" style="1" customWidth="1"/>
    <col min="2820" max="2820" width="14.90625" style="1" customWidth="1"/>
    <col min="2821" max="2821" width="13.6328125" style="1" customWidth="1"/>
    <col min="2822" max="2822" width="12.6328125" style="1" customWidth="1"/>
    <col min="2823" max="2823" width="13.1796875" style="1" customWidth="1"/>
    <col min="2824" max="2824" width="11.81640625" style="1" customWidth="1"/>
    <col min="2825" max="3072" width="8.90625" style="1"/>
    <col min="3073" max="3073" width="13.90625" style="1" customWidth="1"/>
    <col min="3074" max="3074" width="12.6328125" style="1" customWidth="1"/>
    <col min="3075" max="3075" width="42.36328125" style="1" customWidth="1"/>
    <col min="3076" max="3076" width="14.90625" style="1" customWidth="1"/>
    <col min="3077" max="3077" width="13.6328125" style="1" customWidth="1"/>
    <col min="3078" max="3078" width="12.6328125" style="1" customWidth="1"/>
    <col min="3079" max="3079" width="13.1796875" style="1" customWidth="1"/>
    <col min="3080" max="3080" width="11.81640625" style="1" customWidth="1"/>
    <col min="3081" max="3328" width="8.90625" style="1"/>
    <col min="3329" max="3329" width="13.90625" style="1" customWidth="1"/>
    <col min="3330" max="3330" width="12.6328125" style="1" customWidth="1"/>
    <col min="3331" max="3331" width="42.36328125" style="1" customWidth="1"/>
    <col min="3332" max="3332" width="14.90625" style="1" customWidth="1"/>
    <col min="3333" max="3333" width="13.6328125" style="1" customWidth="1"/>
    <col min="3334" max="3334" width="12.6328125" style="1" customWidth="1"/>
    <col min="3335" max="3335" width="13.1796875" style="1" customWidth="1"/>
    <col min="3336" max="3336" width="11.81640625" style="1" customWidth="1"/>
    <col min="3337" max="3584" width="8.90625" style="1"/>
    <col min="3585" max="3585" width="13.90625" style="1" customWidth="1"/>
    <col min="3586" max="3586" width="12.6328125" style="1" customWidth="1"/>
    <col min="3587" max="3587" width="42.36328125" style="1" customWidth="1"/>
    <col min="3588" max="3588" width="14.90625" style="1" customWidth="1"/>
    <col min="3589" max="3589" width="13.6328125" style="1" customWidth="1"/>
    <col min="3590" max="3590" width="12.6328125" style="1" customWidth="1"/>
    <col min="3591" max="3591" width="13.1796875" style="1" customWidth="1"/>
    <col min="3592" max="3592" width="11.81640625" style="1" customWidth="1"/>
    <col min="3593" max="3840" width="8.90625" style="1"/>
    <col min="3841" max="3841" width="13.90625" style="1" customWidth="1"/>
    <col min="3842" max="3842" width="12.6328125" style="1" customWidth="1"/>
    <col min="3843" max="3843" width="42.36328125" style="1" customWidth="1"/>
    <col min="3844" max="3844" width="14.90625" style="1" customWidth="1"/>
    <col min="3845" max="3845" width="13.6328125" style="1" customWidth="1"/>
    <col min="3846" max="3846" width="12.6328125" style="1" customWidth="1"/>
    <col min="3847" max="3847" width="13.1796875" style="1" customWidth="1"/>
    <col min="3848" max="3848" width="11.81640625" style="1" customWidth="1"/>
    <col min="3849" max="4096" width="8.90625" style="1"/>
    <col min="4097" max="4097" width="13.90625" style="1" customWidth="1"/>
    <col min="4098" max="4098" width="12.6328125" style="1" customWidth="1"/>
    <col min="4099" max="4099" width="42.36328125" style="1" customWidth="1"/>
    <col min="4100" max="4100" width="14.90625" style="1" customWidth="1"/>
    <col min="4101" max="4101" width="13.6328125" style="1" customWidth="1"/>
    <col min="4102" max="4102" width="12.6328125" style="1" customWidth="1"/>
    <col min="4103" max="4103" width="13.1796875" style="1" customWidth="1"/>
    <col min="4104" max="4104" width="11.81640625" style="1" customWidth="1"/>
    <col min="4105" max="4352" width="8.90625" style="1"/>
    <col min="4353" max="4353" width="13.90625" style="1" customWidth="1"/>
    <col min="4354" max="4354" width="12.6328125" style="1" customWidth="1"/>
    <col min="4355" max="4355" width="42.36328125" style="1" customWidth="1"/>
    <col min="4356" max="4356" width="14.90625" style="1" customWidth="1"/>
    <col min="4357" max="4357" width="13.6328125" style="1" customWidth="1"/>
    <col min="4358" max="4358" width="12.6328125" style="1" customWidth="1"/>
    <col min="4359" max="4359" width="13.1796875" style="1" customWidth="1"/>
    <col min="4360" max="4360" width="11.81640625" style="1" customWidth="1"/>
    <col min="4361" max="4608" width="8.90625" style="1"/>
    <col min="4609" max="4609" width="13.90625" style="1" customWidth="1"/>
    <col min="4610" max="4610" width="12.6328125" style="1" customWidth="1"/>
    <col min="4611" max="4611" width="42.36328125" style="1" customWidth="1"/>
    <col min="4612" max="4612" width="14.90625" style="1" customWidth="1"/>
    <col min="4613" max="4613" width="13.6328125" style="1" customWidth="1"/>
    <col min="4614" max="4614" width="12.6328125" style="1" customWidth="1"/>
    <col min="4615" max="4615" width="13.1796875" style="1" customWidth="1"/>
    <col min="4616" max="4616" width="11.81640625" style="1" customWidth="1"/>
    <col min="4617" max="4864" width="8.90625" style="1"/>
    <col min="4865" max="4865" width="13.90625" style="1" customWidth="1"/>
    <col min="4866" max="4866" width="12.6328125" style="1" customWidth="1"/>
    <col min="4867" max="4867" width="42.36328125" style="1" customWidth="1"/>
    <col min="4868" max="4868" width="14.90625" style="1" customWidth="1"/>
    <col min="4869" max="4869" width="13.6328125" style="1" customWidth="1"/>
    <col min="4870" max="4870" width="12.6328125" style="1" customWidth="1"/>
    <col min="4871" max="4871" width="13.1796875" style="1" customWidth="1"/>
    <col min="4872" max="4872" width="11.81640625" style="1" customWidth="1"/>
    <col min="4873" max="5120" width="8.90625" style="1"/>
    <col min="5121" max="5121" width="13.90625" style="1" customWidth="1"/>
    <col min="5122" max="5122" width="12.6328125" style="1" customWidth="1"/>
    <col min="5123" max="5123" width="42.36328125" style="1" customWidth="1"/>
    <col min="5124" max="5124" width="14.90625" style="1" customWidth="1"/>
    <col min="5125" max="5125" width="13.6328125" style="1" customWidth="1"/>
    <col min="5126" max="5126" width="12.6328125" style="1" customWidth="1"/>
    <col min="5127" max="5127" width="13.1796875" style="1" customWidth="1"/>
    <col min="5128" max="5128" width="11.81640625" style="1" customWidth="1"/>
    <col min="5129" max="5376" width="8.90625" style="1"/>
    <col min="5377" max="5377" width="13.90625" style="1" customWidth="1"/>
    <col min="5378" max="5378" width="12.6328125" style="1" customWidth="1"/>
    <col min="5379" max="5379" width="42.36328125" style="1" customWidth="1"/>
    <col min="5380" max="5380" width="14.90625" style="1" customWidth="1"/>
    <col min="5381" max="5381" width="13.6328125" style="1" customWidth="1"/>
    <col min="5382" max="5382" width="12.6328125" style="1" customWidth="1"/>
    <col min="5383" max="5383" width="13.1796875" style="1" customWidth="1"/>
    <col min="5384" max="5384" width="11.81640625" style="1" customWidth="1"/>
    <col min="5385" max="5632" width="8.90625" style="1"/>
    <col min="5633" max="5633" width="13.90625" style="1" customWidth="1"/>
    <col min="5634" max="5634" width="12.6328125" style="1" customWidth="1"/>
    <col min="5635" max="5635" width="42.36328125" style="1" customWidth="1"/>
    <col min="5636" max="5636" width="14.90625" style="1" customWidth="1"/>
    <col min="5637" max="5637" width="13.6328125" style="1" customWidth="1"/>
    <col min="5638" max="5638" width="12.6328125" style="1" customWidth="1"/>
    <col min="5639" max="5639" width="13.1796875" style="1" customWidth="1"/>
    <col min="5640" max="5640" width="11.81640625" style="1" customWidth="1"/>
    <col min="5641" max="5888" width="8.90625" style="1"/>
    <col min="5889" max="5889" width="13.90625" style="1" customWidth="1"/>
    <col min="5890" max="5890" width="12.6328125" style="1" customWidth="1"/>
    <col min="5891" max="5891" width="42.36328125" style="1" customWidth="1"/>
    <col min="5892" max="5892" width="14.90625" style="1" customWidth="1"/>
    <col min="5893" max="5893" width="13.6328125" style="1" customWidth="1"/>
    <col min="5894" max="5894" width="12.6328125" style="1" customWidth="1"/>
    <col min="5895" max="5895" width="13.1796875" style="1" customWidth="1"/>
    <col min="5896" max="5896" width="11.81640625" style="1" customWidth="1"/>
    <col min="5897" max="6144" width="8.90625" style="1"/>
    <col min="6145" max="6145" width="13.90625" style="1" customWidth="1"/>
    <col min="6146" max="6146" width="12.6328125" style="1" customWidth="1"/>
    <col min="6147" max="6147" width="42.36328125" style="1" customWidth="1"/>
    <col min="6148" max="6148" width="14.90625" style="1" customWidth="1"/>
    <col min="6149" max="6149" width="13.6328125" style="1" customWidth="1"/>
    <col min="6150" max="6150" width="12.6328125" style="1" customWidth="1"/>
    <col min="6151" max="6151" width="13.1796875" style="1" customWidth="1"/>
    <col min="6152" max="6152" width="11.81640625" style="1" customWidth="1"/>
    <col min="6153" max="6400" width="8.90625" style="1"/>
    <col min="6401" max="6401" width="13.90625" style="1" customWidth="1"/>
    <col min="6402" max="6402" width="12.6328125" style="1" customWidth="1"/>
    <col min="6403" max="6403" width="42.36328125" style="1" customWidth="1"/>
    <col min="6404" max="6404" width="14.90625" style="1" customWidth="1"/>
    <col min="6405" max="6405" width="13.6328125" style="1" customWidth="1"/>
    <col min="6406" max="6406" width="12.6328125" style="1" customWidth="1"/>
    <col min="6407" max="6407" width="13.1796875" style="1" customWidth="1"/>
    <col min="6408" max="6408" width="11.81640625" style="1" customWidth="1"/>
    <col min="6409" max="6656" width="8.90625" style="1"/>
    <col min="6657" max="6657" width="13.90625" style="1" customWidth="1"/>
    <col min="6658" max="6658" width="12.6328125" style="1" customWidth="1"/>
    <col min="6659" max="6659" width="42.36328125" style="1" customWidth="1"/>
    <col min="6660" max="6660" width="14.90625" style="1" customWidth="1"/>
    <col min="6661" max="6661" width="13.6328125" style="1" customWidth="1"/>
    <col min="6662" max="6662" width="12.6328125" style="1" customWidth="1"/>
    <col min="6663" max="6663" width="13.1796875" style="1" customWidth="1"/>
    <col min="6664" max="6664" width="11.81640625" style="1" customWidth="1"/>
    <col min="6665" max="6912" width="8.90625" style="1"/>
    <col min="6913" max="6913" width="13.90625" style="1" customWidth="1"/>
    <col min="6914" max="6914" width="12.6328125" style="1" customWidth="1"/>
    <col min="6915" max="6915" width="42.36328125" style="1" customWidth="1"/>
    <col min="6916" max="6916" width="14.90625" style="1" customWidth="1"/>
    <col min="6917" max="6917" width="13.6328125" style="1" customWidth="1"/>
    <col min="6918" max="6918" width="12.6328125" style="1" customWidth="1"/>
    <col min="6919" max="6919" width="13.1796875" style="1" customWidth="1"/>
    <col min="6920" max="6920" width="11.81640625" style="1" customWidth="1"/>
    <col min="6921" max="7168" width="8.90625" style="1"/>
    <col min="7169" max="7169" width="13.90625" style="1" customWidth="1"/>
    <col min="7170" max="7170" width="12.6328125" style="1" customWidth="1"/>
    <col min="7171" max="7171" width="42.36328125" style="1" customWidth="1"/>
    <col min="7172" max="7172" width="14.90625" style="1" customWidth="1"/>
    <col min="7173" max="7173" width="13.6328125" style="1" customWidth="1"/>
    <col min="7174" max="7174" width="12.6328125" style="1" customWidth="1"/>
    <col min="7175" max="7175" width="13.1796875" style="1" customWidth="1"/>
    <col min="7176" max="7176" width="11.81640625" style="1" customWidth="1"/>
    <col min="7177" max="7424" width="8.90625" style="1"/>
    <col min="7425" max="7425" width="13.90625" style="1" customWidth="1"/>
    <col min="7426" max="7426" width="12.6328125" style="1" customWidth="1"/>
    <col min="7427" max="7427" width="42.36328125" style="1" customWidth="1"/>
    <col min="7428" max="7428" width="14.90625" style="1" customWidth="1"/>
    <col min="7429" max="7429" width="13.6328125" style="1" customWidth="1"/>
    <col min="7430" max="7430" width="12.6328125" style="1" customWidth="1"/>
    <col min="7431" max="7431" width="13.1796875" style="1" customWidth="1"/>
    <col min="7432" max="7432" width="11.81640625" style="1" customWidth="1"/>
    <col min="7433" max="7680" width="8.90625" style="1"/>
    <col min="7681" max="7681" width="13.90625" style="1" customWidth="1"/>
    <col min="7682" max="7682" width="12.6328125" style="1" customWidth="1"/>
    <col min="7683" max="7683" width="42.36328125" style="1" customWidth="1"/>
    <col min="7684" max="7684" width="14.90625" style="1" customWidth="1"/>
    <col min="7685" max="7685" width="13.6328125" style="1" customWidth="1"/>
    <col min="7686" max="7686" width="12.6328125" style="1" customWidth="1"/>
    <col min="7687" max="7687" width="13.1796875" style="1" customWidth="1"/>
    <col min="7688" max="7688" width="11.81640625" style="1" customWidth="1"/>
    <col min="7689" max="7936" width="8.90625" style="1"/>
    <col min="7937" max="7937" width="13.90625" style="1" customWidth="1"/>
    <col min="7938" max="7938" width="12.6328125" style="1" customWidth="1"/>
    <col min="7939" max="7939" width="42.36328125" style="1" customWidth="1"/>
    <col min="7940" max="7940" width="14.90625" style="1" customWidth="1"/>
    <col min="7941" max="7941" width="13.6328125" style="1" customWidth="1"/>
    <col min="7942" max="7942" width="12.6328125" style="1" customWidth="1"/>
    <col min="7943" max="7943" width="13.1796875" style="1" customWidth="1"/>
    <col min="7944" max="7944" width="11.81640625" style="1" customWidth="1"/>
    <col min="7945" max="8192" width="8.90625" style="1"/>
    <col min="8193" max="8193" width="13.90625" style="1" customWidth="1"/>
    <col min="8194" max="8194" width="12.6328125" style="1" customWidth="1"/>
    <col min="8195" max="8195" width="42.36328125" style="1" customWidth="1"/>
    <col min="8196" max="8196" width="14.90625" style="1" customWidth="1"/>
    <col min="8197" max="8197" width="13.6328125" style="1" customWidth="1"/>
    <col min="8198" max="8198" width="12.6328125" style="1" customWidth="1"/>
    <col min="8199" max="8199" width="13.1796875" style="1" customWidth="1"/>
    <col min="8200" max="8200" width="11.81640625" style="1" customWidth="1"/>
    <col min="8201" max="8448" width="8.90625" style="1"/>
    <col min="8449" max="8449" width="13.90625" style="1" customWidth="1"/>
    <col min="8450" max="8450" width="12.6328125" style="1" customWidth="1"/>
    <col min="8451" max="8451" width="42.36328125" style="1" customWidth="1"/>
    <col min="8452" max="8452" width="14.90625" style="1" customWidth="1"/>
    <col min="8453" max="8453" width="13.6328125" style="1" customWidth="1"/>
    <col min="8454" max="8454" width="12.6328125" style="1" customWidth="1"/>
    <col min="8455" max="8455" width="13.1796875" style="1" customWidth="1"/>
    <col min="8456" max="8456" width="11.81640625" style="1" customWidth="1"/>
    <col min="8457" max="8704" width="8.90625" style="1"/>
    <col min="8705" max="8705" width="13.90625" style="1" customWidth="1"/>
    <col min="8706" max="8706" width="12.6328125" style="1" customWidth="1"/>
    <col min="8707" max="8707" width="42.36328125" style="1" customWidth="1"/>
    <col min="8708" max="8708" width="14.90625" style="1" customWidth="1"/>
    <col min="8709" max="8709" width="13.6328125" style="1" customWidth="1"/>
    <col min="8710" max="8710" width="12.6328125" style="1" customWidth="1"/>
    <col min="8711" max="8711" width="13.1796875" style="1" customWidth="1"/>
    <col min="8712" max="8712" width="11.81640625" style="1" customWidth="1"/>
    <col min="8713" max="8960" width="8.90625" style="1"/>
    <col min="8961" max="8961" width="13.90625" style="1" customWidth="1"/>
    <col min="8962" max="8962" width="12.6328125" style="1" customWidth="1"/>
    <col min="8963" max="8963" width="42.36328125" style="1" customWidth="1"/>
    <col min="8964" max="8964" width="14.90625" style="1" customWidth="1"/>
    <col min="8965" max="8965" width="13.6328125" style="1" customWidth="1"/>
    <col min="8966" max="8966" width="12.6328125" style="1" customWidth="1"/>
    <col min="8967" max="8967" width="13.1796875" style="1" customWidth="1"/>
    <col min="8968" max="8968" width="11.81640625" style="1" customWidth="1"/>
    <col min="8969" max="9216" width="8.90625" style="1"/>
    <col min="9217" max="9217" width="13.90625" style="1" customWidth="1"/>
    <col min="9218" max="9218" width="12.6328125" style="1" customWidth="1"/>
    <col min="9219" max="9219" width="42.36328125" style="1" customWidth="1"/>
    <col min="9220" max="9220" width="14.90625" style="1" customWidth="1"/>
    <col min="9221" max="9221" width="13.6328125" style="1" customWidth="1"/>
    <col min="9222" max="9222" width="12.6328125" style="1" customWidth="1"/>
    <col min="9223" max="9223" width="13.1796875" style="1" customWidth="1"/>
    <col min="9224" max="9224" width="11.81640625" style="1" customWidth="1"/>
    <col min="9225" max="9472" width="8.90625" style="1"/>
    <col min="9473" max="9473" width="13.90625" style="1" customWidth="1"/>
    <col min="9474" max="9474" width="12.6328125" style="1" customWidth="1"/>
    <col min="9475" max="9475" width="42.36328125" style="1" customWidth="1"/>
    <col min="9476" max="9476" width="14.90625" style="1" customWidth="1"/>
    <col min="9477" max="9477" width="13.6328125" style="1" customWidth="1"/>
    <col min="9478" max="9478" width="12.6328125" style="1" customWidth="1"/>
    <col min="9479" max="9479" width="13.1796875" style="1" customWidth="1"/>
    <col min="9480" max="9480" width="11.81640625" style="1" customWidth="1"/>
    <col min="9481" max="9728" width="8.90625" style="1"/>
    <col min="9729" max="9729" width="13.90625" style="1" customWidth="1"/>
    <col min="9730" max="9730" width="12.6328125" style="1" customWidth="1"/>
    <col min="9731" max="9731" width="42.36328125" style="1" customWidth="1"/>
    <col min="9732" max="9732" width="14.90625" style="1" customWidth="1"/>
    <col min="9733" max="9733" width="13.6328125" style="1" customWidth="1"/>
    <col min="9734" max="9734" width="12.6328125" style="1" customWidth="1"/>
    <col min="9735" max="9735" width="13.1796875" style="1" customWidth="1"/>
    <col min="9736" max="9736" width="11.81640625" style="1" customWidth="1"/>
    <col min="9737" max="9984" width="8.90625" style="1"/>
    <col min="9985" max="9985" width="13.90625" style="1" customWidth="1"/>
    <col min="9986" max="9986" width="12.6328125" style="1" customWidth="1"/>
    <col min="9987" max="9987" width="42.36328125" style="1" customWidth="1"/>
    <col min="9988" max="9988" width="14.90625" style="1" customWidth="1"/>
    <col min="9989" max="9989" width="13.6328125" style="1" customWidth="1"/>
    <col min="9990" max="9990" width="12.6328125" style="1" customWidth="1"/>
    <col min="9991" max="9991" width="13.1796875" style="1" customWidth="1"/>
    <col min="9992" max="9992" width="11.81640625" style="1" customWidth="1"/>
    <col min="9993" max="10240" width="8.90625" style="1"/>
    <col min="10241" max="10241" width="13.90625" style="1" customWidth="1"/>
    <col min="10242" max="10242" width="12.6328125" style="1" customWidth="1"/>
    <col min="10243" max="10243" width="42.36328125" style="1" customWidth="1"/>
    <col min="10244" max="10244" width="14.90625" style="1" customWidth="1"/>
    <col min="10245" max="10245" width="13.6328125" style="1" customWidth="1"/>
    <col min="10246" max="10246" width="12.6328125" style="1" customWidth="1"/>
    <col min="10247" max="10247" width="13.1796875" style="1" customWidth="1"/>
    <col min="10248" max="10248" width="11.81640625" style="1" customWidth="1"/>
    <col min="10249" max="10496" width="8.90625" style="1"/>
    <col min="10497" max="10497" width="13.90625" style="1" customWidth="1"/>
    <col min="10498" max="10498" width="12.6328125" style="1" customWidth="1"/>
    <col min="10499" max="10499" width="42.36328125" style="1" customWidth="1"/>
    <col min="10500" max="10500" width="14.90625" style="1" customWidth="1"/>
    <col min="10501" max="10501" width="13.6328125" style="1" customWidth="1"/>
    <col min="10502" max="10502" width="12.6328125" style="1" customWidth="1"/>
    <col min="10503" max="10503" width="13.1796875" style="1" customWidth="1"/>
    <col min="10504" max="10504" width="11.81640625" style="1" customWidth="1"/>
    <col min="10505" max="10752" width="8.90625" style="1"/>
    <col min="10753" max="10753" width="13.90625" style="1" customWidth="1"/>
    <col min="10754" max="10754" width="12.6328125" style="1" customWidth="1"/>
    <col min="10755" max="10755" width="42.36328125" style="1" customWidth="1"/>
    <col min="10756" max="10756" width="14.90625" style="1" customWidth="1"/>
    <col min="10757" max="10757" width="13.6328125" style="1" customWidth="1"/>
    <col min="10758" max="10758" width="12.6328125" style="1" customWidth="1"/>
    <col min="10759" max="10759" width="13.1796875" style="1" customWidth="1"/>
    <col min="10760" max="10760" width="11.81640625" style="1" customWidth="1"/>
    <col min="10761" max="11008" width="8.90625" style="1"/>
    <col min="11009" max="11009" width="13.90625" style="1" customWidth="1"/>
    <col min="11010" max="11010" width="12.6328125" style="1" customWidth="1"/>
    <col min="11011" max="11011" width="42.36328125" style="1" customWidth="1"/>
    <col min="11012" max="11012" width="14.90625" style="1" customWidth="1"/>
    <col min="11013" max="11013" width="13.6328125" style="1" customWidth="1"/>
    <col min="11014" max="11014" width="12.6328125" style="1" customWidth="1"/>
    <col min="11015" max="11015" width="13.1796875" style="1" customWidth="1"/>
    <col min="11016" max="11016" width="11.81640625" style="1" customWidth="1"/>
    <col min="11017" max="11264" width="8.90625" style="1"/>
    <col min="11265" max="11265" width="13.90625" style="1" customWidth="1"/>
    <col min="11266" max="11266" width="12.6328125" style="1" customWidth="1"/>
    <col min="11267" max="11267" width="42.36328125" style="1" customWidth="1"/>
    <col min="11268" max="11268" width="14.90625" style="1" customWidth="1"/>
    <col min="11269" max="11269" width="13.6328125" style="1" customWidth="1"/>
    <col min="11270" max="11270" width="12.6328125" style="1" customWidth="1"/>
    <col min="11271" max="11271" width="13.1796875" style="1" customWidth="1"/>
    <col min="11272" max="11272" width="11.81640625" style="1" customWidth="1"/>
    <col min="11273" max="11520" width="8.90625" style="1"/>
    <col min="11521" max="11521" width="13.90625" style="1" customWidth="1"/>
    <col min="11522" max="11522" width="12.6328125" style="1" customWidth="1"/>
    <col min="11523" max="11523" width="42.36328125" style="1" customWidth="1"/>
    <col min="11524" max="11524" width="14.90625" style="1" customWidth="1"/>
    <col min="11525" max="11525" width="13.6328125" style="1" customWidth="1"/>
    <col min="11526" max="11526" width="12.6328125" style="1" customWidth="1"/>
    <col min="11527" max="11527" width="13.1796875" style="1" customWidth="1"/>
    <col min="11528" max="11528" width="11.81640625" style="1" customWidth="1"/>
    <col min="11529" max="11776" width="8.90625" style="1"/>
    <col min="11777" max="11777" width="13.90625" style="1" customWidth="1"/>
    <col min="11778" max="11778" width="12.6328125" style="1" customWidth="1"/>
    <col min="11779" max="11779" width="42.36328125" style="1" customWidth="1"/>
    <col min="11780" max="11780" width="14.90625" style="1" customWidth="1"/>
    <col min="11781" max="11781" width="13.6328125" style="1" customWidth="1"/>
    <col min="11782" max="11782" width="12.6328125" style="1" customWidth="1"/>
    <col min="11783" max="11783" width="13.1796875" style="1" customWidth="1"/>
    <col min="11784" max="11784" width="11.81640625" style="1" customWidth="1"/>
    <col min="11785" max="12032" width="8.90625" style="1"/>
    <col min="12033" max="12033" width="13.90625" style="1" customWidth="1"/>
    <col min="12034" max="12034" width="12.6328125" style="1" customWidth="1"/>
    <col min="12035" max="12035" width="42.36328125" style="1" customWidth="1"/>
    <col min="12036" max="12036" width="14.90625" style="1" customWidth="1"/>
    <col min="12037" max="12037" width="13.6328125" style="1" customWidth="1"/>
    <col min="12038" max="12038" width="12.6328125" style="1" customWidth="1"/>
    <col min="12039" max="12039" width="13.1796875" style="1" customWidth="1"/>
    <col min="12040" max="12040" width="11.81640625" style="1" customWidth="1"/>
    <col min="12041" max="12288" width="8.90625" style="1"/>
    <col min="12289" max="12289" width="13.90625" style="1" customWidth="1"/>
    <col min="12290" max="12290" width="12.6328125" style="1" customWidth="1"/>
    <col min="12291" max="12291" width="42.36328125" style="1" customWidth="1"/>
    <col min="12292" max="12292" width="14.90625" style="1" customWidth="1"/>
    <col min="12293" max="12293" width="13.6328125" style="1" customWidth="1"/>
    <col min="12294" max="12294" width="12.6328125" style="1" customWidth="1"/>
    <col min="12295" max="12295" width="13.1796875" style="1" customWidth="1"/>
    <col min="12296" max="12296" width="11.81640625" style="1" customWidth="1"/>
    <col min="12297" max="12544" width="8.90625" style="1"/>
    <col min="12545" max="12545" width="13.90625" style="1" customWidth="1"/>
    <col min="12546" max="12546" width="12.6328125" style="1" customWidth="1"/>
    <col min="12547" max="12547" width="42.36328125" style="1" customWidth="1"/>
    <col min="12548" max="12548" width="14.90625" style="1" customWidth="1"/>
    <col min="12549" max="12549" width="13.6328125" style="1" customWidth="1"/>
    <col min="12550" max="12550" width="12.6328125" style="1" customWidth="1"/>
    <col min="12551" max="12551" width="13.1796875" style="1" customWidth="1"/>
    <col min="12552" max="12552" width="11.81640625" style="1" customWidth="1"/>
    <col min="12553" max="12800" width="8.90625" style="1"/>
    <col min="12801" max="12801" width="13.90625" style="1" customWidth="1"/>
    <col min="12802" max="12802" width="12.6328125" style="1" customWidth="1"/>
    <col min="12803" max="12803" width="42.36328125" style="1" customWidth="1"/>
    <col min="12804" max="12804" width="14.90625" style="1" customWidth="1"/>
    <col min="12805" max="12805" width="13.6328125" style="1" customWidth="1"/>
    <col min="12806" max="12806" width="12.6328125" style="1" customWidth="1"/>
    <col min="12807" max="12807" width="13.1796875" style="1" customWidth="1"/>
    <col min="12808" max="12808" width="11.81640625" style="1" customWidth="1"/>
    <col min="12809" max="13056" width="8.90625" style="1"/>
    <col min="13057" max="13057" width="13.90625" style="1" customWidth="1"/>
    <col min="13058" max="13058" width="12.6328125" style="1" customWidth="1"/>
    <col min="13059" max="13059" width="42.36328125" style="1" customWidth="1"/>
    <col min="13060" max="13060" width="14.90625" style="1" customWidth="1"/>
    <col min="13061" max="13061" width="13.6328125" style="1" customWidth="1"/>
    <col min="13062" max="13062" width="12.6328125" style="1" customWidth="1"/>
    <col min="13063" max="13063" width="13.1796875" style="1" customWidth="1"/>
    <col min="13064" max="13064" width="11.81640625" style="1" customWidth="1"/>
    <col min="13065" max="13312" width="8.90625" style="1"/>
    <col min="13313" max="13313" width="13.90625" style="1" customWidth="1"/>
    <col min="13314" max="13314" width="12.6328125" style="1" customWidth="1"/>
    <col min="13315" max="13315" width="42.36328125" style="1" customWidth="1"/>
    <col min="13316" max="13316" width="14.90625" style="1" customWidth="1"/>
    <col min="13317" max="13317" width="13.6328125" style="1" customWidth="1"/>
    <col min="13318" max="13318" width="12.6328125" style="1" customWidth="1"/>
    <col min="13319" max="13319" width="13.1796875" style="1" customWidth="1"/>
    <col min="13320" max="13320" width="11.81640625" style="1" customWidth="1"/>
    <col min="13321" max="13568" width="8.90625" style="1"/>
    <col min="13569" max="13569" width="13.90625" style="1" customWidth="1"/>
    <col min="13570" max="13570" width="12.6328125" style="1" customWidth="1"/>
    <col min="13571" max="13571" width="42.36328125" style="1" customWidth="1"/>
    <col min="13572" max="13572" width="14.90625" style="1" customWidth="1"/>
    <col min="13573" max="13573" width="13.6328125" style="1" customWidth="1"/>
    <col min="13574" max="13574" width="12.6328125" style="1" customWidth="1"/>
    <col min="13575" max="13575" width="13.1796875" style="1" customWidth="1"/>
    <col min="13576" max="13576" width="11.81640625" style="1" customWidth="1"/>
    <col min="13577" max="13824" width="8.90625" style="1"/>
    <col min="13825" max="13825" width="13.90625" style="1" customWidth="1"/>
    <col min="13826" max="13826" width="12.6328125" style="1" customWidth="1"/>
    <col min="13827" max="13827" width="42.36328125" style="1" customWidth="1"/>
    <col min="13828" max="13828" width="14.90625" style="1" customWidth="1"/>
    <col min="13829" max="13829" width="13.6328125" style="1" customWidth="1"/>
    <col min="13830" max="13830" width="12.6328125" style="1" customWidth="1"/>
    <col min="13831" max="13831" width="13.1796875" style="1" customWidth="1"/>
    <col min="13832" max="13832" width="11.81640625" style="1" customWidth="1"/>
    <col min="13833" max="14080" width="8.90625" style="1"/>
    <col min="14081" max="14081" width="13.90625" style="1" customWidth="1"/>
    <col min="14082" max="14082" width="12.6328125" style="1" customWidth="1"/>
    <col min="14083" max="14083" width="42.36328125" style="1" customWidth="1"/>
    <col min="14084" max="14084" width="14.90625" style="1" customWidth="1"/>
    <col min="14085" max="14085" width="13.6328125" style="1" customWidth="1"/>
    <col min="14086" max="14086" width="12.6328125" style="1" customWidth="1"/>
    <col min="14087" max="14087" width="13.1796875" style="1" customWidth="1"/>
    <col min="14088" max="14088" width="11.81640625" style="1" customWidth="1"/>
    <col min="14089" max="14336" width="8.90625" style="1"/>
    <col min="14337" max="14337" width="13.90625" style="1" customWidth="1"/>
    <col min="14338" max="14338" width="12.6328125" style="1" customWidth="1"/>
    <col min="14339" max="14339" width="42.36328125" style="1" customWidth="1"/>
    <col min="14340" max="14340" width="14.90625" style="1" customWidth="1"/>
    <col min="14341" max="14341" width="13.6328125" style="1" customWidth="1"/>
    <col min="14342" max="14342" width="12.6328125" style="1" customWidth="1"/>
    <col min="14343" max="14343" width="13.1796875" style="1" customWidth="1"/>
    <col min="14344" max="14344" width="11.81640625" style="1" customWidth="1"/>
    <col min="14345" max="14592" width="8.90625" style="1"/>
    <col min="14593" max="14593" width="13.90625" style="1" customWidth="1"/>
    <col min="14594" max="14594" width="12.6328125" style="1" customWidth="1"/>
    <col min="14595" max="14595" width="42.36328125" style="1" customWidth="1"/>
    <col min="14596" max="14596" width="14.90625" style="1" customWidth="1"/>
    <col min="14597" max="14597" width="13.6328125" style="1" customWidth="1"/>
    <col min="14598" max="14598" width="12.6328125" style="1" customWidth="1"/>
    <col min="14599" max="14599" width="13.1796875" style="1" customWidth="1"/>
    <col min="14600" max="14600" width="11.81640625" style="1" customWidth="1"/>
    <col min="14601" max="14848" width="8.90625" style="1"/>
    <col min="14849" max="14849" width="13.90625" style="1" customWidth="1"/>
    <col min="14850" max="14850" width="12.6328125" style="1" customWidth="1"/>
    <col min="14851" max="14851" width="42.36328125" style="1" customWidth="1"/>
    <col min="14852" max="14852" width="14.90625" style="1" customWidth="1"/>
    <col min="14853" max="14853" width="13.6328125" style="1" customWidth="1"/>
    <col min="14854" max="14854" width="12.6328125" style="1" customWidth="1"/>
    <col min="14855" max="14855" width="13.1796875" style="1" customWidth="1"/>
    <col min="14856" max="14856" width="11.81640625" style="1" customWidth="1"/>
    <col min="14857" max="15104" width="8.90625" style="1"/>
    <col min="15105" max="15105" width="13.90625" style="1" customWidth="1"/>
    <col min="15106" max="15106" width="12.6328125" style="1" customWidth="1"/>
    <col min="15107" max="15107" width="42.36328125" style="1" customWidth="1"/>
    <col min="15108" max="15108" width="14.90625" style="1" customWidth="1"/>
    <col min="15109" max="15109" width="13.6328125" style="1" customWidth="1"/>
    <col min="15110" max="15110" width="12.6328125" style="1" customWidth="1"/>
    <col min="15111" max="15111" width="13.1796875" style="1" customWidth="1"/>
    <col min="15112" max="15112" width="11.81640625" style="1" customWidth="1"/>
    <col min="15113" max="15360" width="8.90625" style="1"/>
    <col min="15361" max="15361" width="13.90625" style="1" customWidth="1"/>
    <col min="15362" max="15362" width="12.6328125" style="1" customWidth="1"/>
    <col min="15363" max="15363" width="42.36328125" style="1" customWidth="1"/>
    <col min="15364" max="15364" width="14.90625" style="1" customWidth="1"/>
    <col min="15365" max="15365" width="13.6328125" style="1" customWidth="1"/>
    <col min="15366" max="15366" width="12.6328125" style="1" customWidth="1"/>
    <col min="15367" max="15367" width="13.1796875" style="1" customWidth="1"/>
    <col min="15368" max="15368" width="11.81640625" style="1" customWidth="1"/>
    <col min="15369" max="15616" width="8.90625" style="1"/>
    <col min="15617" max="15617" width="13.90625" style="1" customWidth="1"/>
    <col min="15618" max="15618" width="12.6328125" style="1" customWidth="1"/>
    <col min="15619" max="15619" width="42.36328125" style="1" customWidth="1"/>
    <col min="15620" max="15620" width="14.90625" style="1" customWidth="1"/>
    <col min="15621" max="15621" width="13.6328125" style="1" customWidth="1"/>
    <col min="15622" max="15622" width="12.6328125" style="1" customWidth="1"/>
    <col min="15623" max="15623" width="13.1796875" style="1" customWidth="1"/>
    <col min="15624" max="15624" width="11.81640625" style="1" customWidth="1"/>
    <col min="15625" max="15872" width="8.90625" style="1"/>
    <col min="15873" max="15873" width="13.90625" style="1" customWidth="1"/>
    <col min="15874" max="15874" width="12.6328125" style="1" customWidth="1"/>
    <col min="15875" max="15875" width="42.36328125" style="1" customWidth="1"/>
    <col min="15876" max="15876" width="14.90625" style="1" customWidth="1"/>
    <col min="15877" max="15877" width="13.6328125" style="1" customWidth="1"/>
    <col min="15878" max="15878" width="12.6328125" style="1" customWidth="1"/>
    <col min="15879" max="15879" width="13.1796875" style="1" customWidth="1"/>
    <col min="15880" max="15880" width="11.81640625" style="1" customWidth="1"/>
    <col min="15881" max="16128" width="8.90625" style="1"/>
    <col min="16129" max="16129" width="13.90625" style="1" customWidth="1"/>
    <col min="16130" max="16130" width="12.6328125" style="1" customWidth="1"/>
    <col min="16131" max="16131" width="42.36328125" style="1" customWidth="1"/>
    <col min="16132" max="16132" width="14.90625" style="1" customWidth="1"/>
    <col min="16133" max="16133" width="13.6328125" style="1" customWidth="1"/>
    <col min="16134" max="16134" width="12.6328125" style="1" customWidth="1"/>
    <col min="16135" max="16135" width="13.1796875" style="1" customWidth="1"/>
    <col min="16136" max="16136" width="11.81640625" style="1" customWidth="1"/>
    <col min="16137" max="16384" width="8.90625" style="1"/>
  </cols>
  <sheetData>
    <row r="1" spans="1:8" ht="25" x14ac:dyDescent="0.4">
      <c r="A1" s="74" t="str">
        <f>'[1]08結算'!A1:C1</f>
        <v>嘉義縣大林鎮三和國民小學</v>
      </c>
      <c r="B1" s="74"/>
      <c r="C1" s="74"/>
      <c r="D1" s="75" t="s">
        <v>78</v>
      </c>
      <c r="E1" s="75"/>
      <c r="F1" s="75"/>
      <c r="G1" s="75"/>
      <c r="H1" s="75"/>
    </row>
    <row r="2" spans="1:8" ht="26" customHeight="1" x14ac:dyDescent="0.4">
      <c r="A2" s="76" t="s">
        <v>79</v>
      </c>
      <c r="B2" s="76"/>
      <c r="C2" s="76"/>
      <c r="D2" s="76" t="s">
        <v>80</v>
      </c>
      <c r="E2" s="76"/>
      <c r="F2" s="76"/>
      <c r="G2" s="76" t="s">
        <v>3</v>
      </c>
      <c r="H2" s="76"/>
    </row>
    <row r="3" spans="1:8" ht="26" customHeight="1" x14ac:dyDescent="0.4">
      <c r="A3" s="48" t="s">
        <v>81</v>
      </c>
      <c r="B3" s="3" t="s">
        <v>82</v>
      </c>
      <c r="C3" s="48" t="s">
        <v>83</v>
      </c>
      <c r="D3" s="48" t="s">
        <v>84</v>
      </c>
      <c r="E3" s="3" t="s">
        <v>85</v>
      </c>
      <c r="F3" s="48" t="s">
        <v>9</v>
      </c>
      <c r="G3" s="3" t="s">
        <v>8</v>
      </c>
      <c r="H3" s="48" t="s">
        <v>9</v>
      </c>
    </row>
    <row r="4" spans="1:8" ht="26" customHeight="1" x14ac:dyDescent="0.4">
      <c r="A4" s="48" t="s">
        <v>10</v>
      </c>
      <c r="B4" s="4">
        <f>'[1]09分類帳'!P4</f>
        <v>407428</v>
      </c>
      <c r="C4" s="77" t="s">
        <v>86</v>
      </c>
      <c r="D4" s="48" t="s">
        <v>87</v>
      </c>
      <c r="E4" s="4">
        <f>'[1]09分類帳'!G48</f>
        <v>9710</v>
      </c>
      <c r="F4" s="5">
        <f>E4/E13</f>
        <v>8.531088834025953E-2</v>
      </c>
      <c r="G4" s="4">
        <f>'[1]09分類帳'!G49</f>
        <v>9710</v>
      </c>
      <c r="H4" s="5">
        <f>G4/G13</f>
        <v>4.5571022273951774E-2</v>
      </c>
    </row>
    <row r="5" spans="1:8" ht="26" customHeight="1" x14ac:dyDescent="0.4">
      <c r="A5" s="48" t="s">
        <v>88</v>
      </c>
      <c r="B5" s="4">
        <f>'[1]09分類帳'!F52</f>
        <v>129920</v>
      </c>
      <c r="C5" s="79"/>
      <c r="D5" s="48" t="s">
        <v>14</v>
      </c>
      <c r="E5" s="4">
        <f>'[1]09分類帳'!H48</f>
        <v>7975</v>
      </c>
      <c r="F5" s="5">
        <f>E5/E13</f>
        <v>7.0067387694497399E-2</v>
      </c>
      <c r="G5" s="4">
        <f>'[1]09分類帳'!H49</f>
        <v>12710</v>
      </c>
      <c r="H5" s="5">
        <f>G5/G13</f>
        <v>5.9650637806583626E-2</v>
      </c>
    </row>
    <row r="6" spans="1:8" ht="29.5" customHeight="1" x14ac:dyDescent="0.4">
      <c r="A6" s="6" t="s">
        <v>15</v>
      </c>
      <c r="B6" s="4">
        <f>'[1]09分類帳'!G52</f>
        <v>0</v>
      </c>
      <c r="C6" s="79"/>
      <c r="D6" s="48" t="s">
        <v>89</v>
      </c>
      <c r="E6" s="4">
        <f>'[1]09分類帳'!I48</f>
        <v>0</v>
      </c>
      <c r="F6" s="5">
        <f>E6/E13</f>
        <v>0</v>
      </c>
      <c r="G6" s="4">
        <f>'[1]09分類帳'!I49</f>
        <v>0</v>
      </c>
      <c r="H6" s="5">
        <f>G6/G13</f>
        <v>0</v>
      </c>
    </row>
    <row r="7" spans="1:8" ht="30.65" customHeight="1" x14ac:dyDescent="0.4">
      <c r="A7" s="7" t="s">
        <v>90</v>
      </c>
      <c r="B7" s="4">
        <f>'[1]09分類帳'!H52</f>
        <v>0</v>
      </c>
      <c r="C7" s="79"/>
      <c r="D7" s="48" t="s">
        <v>91</v>
      </c>
      <c r="E7" s="4">
        <f>'[1]09分類帳'!J48</f>
        <v>5230</v>
      </c>
      <c r="F7" s="5">
        <f>E7/E13</f>
        <v>4.5950148920654722E-2</v>
      </c>
      <c r="G7" s="4">
        <f>'[1]09分類帳'!J49</f>
        <v>5230</v>
      </c>
      <c r="H7" s="5">
        <f>G7/G13</f>
        <v>2.4545463078554867E-2</v>
      </c>
    </row>
    <row r="8" spans="1:8" ht="30.65" customHeight="1" x14ac:dyDescent="0.4">
      <c r="A8" s="7" t="s">
        <v>19</v>
      </c>
      <c r="B8" s="4">
        <f>'[1]09分類帳'!I52</f>
        <v>0</v>
      </c>
      <c r="C8" s="79"/>
      <c r="D8" s="48" t="s">
        <v>20</v>
      </c>
      <c r="E8" s="4">
        <f>'[1]09分類帳'!K48</f>
        <v>48070</v>
      </c>
      <c r="F8" s="5">
        <f>E8/E13</f>
        <v>0.4223372196206257</v>
      </c>
      <c r="G8" s="4">
        <f>'[1]09分類帳'!K49</f>
        <v>128490</v>
      </c>
      <c r="H8" s="5">
        <f>G8/G13</f>
        <v>0.60302993326262233</v>
      </c>
    </row>
    <row r="9" spans="1:8" ht="32.5" customHeight="1" x14ac:dyDescent="0.4">
      <c r="A9" s="7" t="s">
        <v>21</v>
      </c>
      <c r="B9" s="4">
        <f>'[1]09分類帳'!J52</f>
        <v>0</v>
      </c>
      <c r="C9" s="79"/>
      <c r="D9" s="48" t="s">
        <v>92</v>
      </c>
      <c r="E9" s="4">
        <f>'[1]09分類帳'!L48</f>
        <v>0</v>
      </c>
      <c r="F9" s="5">
        <f>E9/E13</f>
        <v>0</v>
      </c>
      <c r="G9" s="4">
        <f>'[1]09分類帳'!L49</f>
        <v>0</v>
      </c>
      <c r="H9" s="5">
        <f>G9/G13</f>
        <v>0</v>
      </c>
    </row>
    <row r="10" spans="1:8" ht="30" customHeight="1" x14ac:dyDescent="0.4">
      <c r="A10" s="48" t="s">
        <v>93</v>
      </c>
      <c r="B10" s="4">
        <f>'[1]09分類帳'!K52</f>
        <v>0</v>
      </c>
      <c r="C10" s="79"/>
      <c r="D10" s="48" t="s">
        <v>24</v>
      </c>
      <c r="E10" s="4">
        <f>'[1]09分類帳'!M48</f>
        <v>16599</v>
      </c>
      <c r="F10" s="5">
        <f>E10/E13</f>
        <v>0.14583681107723667</v>
      </c>
      <c r="G10" s="4">
        <f>'[1]09分類帳'!M49</f>
        <v>24699</v>
      </c>
      <c r="H10" s="5">
        <f>G10/G13</f>
        <v>0.11591747468015806</v>
      </c>
    </row>
    <row r="11" spans="1:8" ht="36" customHeight="1" x14ac:dyDescent="0.4">
      <c r="A11" s="8" t="s">
        <v>94</v>
      </c>
      <c r="B11" s="4">
        <f>'[1]09分類帳'!L52</f>
        <v>-62200</v>
      </c>
      <c r="C11" s="79"/>
      <c r="D11" s="48" t="s">
        <v>95</v>
      </c>
      <c r="E11" s="4">
        <f>'[1]09分類帳'!N48</f>
        <v>26235</v>
      </c>
      <c r="F11" s="5">
        <f>E11/E13</f>
        <v>0.23049754434672595</v>
      </c>
      <c r="G11" s="4">
        <f>'[1]09分類帳'!N49</f>
        <v>32235</v>
      </c>
      <c r="H11" s="5">
        <f>G11/G13</f>
        <v>0.1512854688981293</v>
      </c>
    </row>
    <row r="12" spans="1:8" ht="31.25" customHeight="1" x14ac:dyDescent="0.4">
      <c r="A12" s="48"/>
      <c r="B12" s="4"/>
      <c r="C12" s="78" t="s">
        <v>96</v>
      </c>
      <c r="D12" s="8"/>
      <c r="E12" s="4"/>
      <c r="F12" s="5"/>
      <c r="G12" s="4"/>
      <c r="H12" s="5"/>
    </row>
    <row r="13" spans="1:8" ht="27.65" customHeight="1" x14ac:dyDescent="0.4">
      <c r="A13" s="48"/>
      <c r="B13" s="4"/>
      <c r="C13" s="78"/>
      <c r="D13" s="48" t="s">
        <v>97</v>
      </c>
      <c r="E13" s="4">
        <f>SUM(E4:E12)</f>
        <v>113819</v>
      </c>
      <c r="F13" s="5">
        <f>E13/E13</f>
        <v>1</v>
      </c>
      <c r="G13" s="4">
        <f>SUM(G4:G12)</f>
        <v>213074</v>
      </c>
      <c r="H13" s="9">
        <f>G13/G13</f>
        <v>1</v>
      </c>
    </row>
    <row r="14" spans="1:8" ht="33.65" customHeight="1" x14ac:dyDescent="0.4">
      <c r="A14" s="48" t="s">
        <v>29</v>
      </c>
      <c r="B14" s="4">
        <f>SUM(B5:B13)</f>
        <v>67720</v>
      </c>
      <c r="C14" s="78"/>
      <c r="D14" s="48" t="s">
        <v>30</v>
      </c>
      <c r="E14" s="4">
        <f>'[1]09分類帳'!P49</f>
        <v>361329</v>
      </c>
      <c r="F14" s="5"/>
      <c r="G14" s="4">
        <f>E14</f>
        <v>361329</v>
      </c>
      <c r="H14" s="10"/>
    </row>
    <row r="15" spans="1:8" ht="33" customHeight="1" x14ac:dyDescent="0.4">
      <c r="A15" s="48" t="s">
        <v>31</v>
      </c>
      <c r="B15" s="4">
        <f>B14+B4</f>
        <v>475148</v>
      </c>
      <c r="C15" s="70"/>
      <c r="D15" s="48" t="s">
        <v>31</v>
      </c>
      <c r="E15" s="4">
        <f>E13+E14</f>
        <v>475148</v>
      </c>
      <c r="F15" s="9">
        <f>SUM(F4:F11)</f>
        <v>1</v>
      </c>
      <c r="G15" s="4">
        <f>G13+G14</f>
        <v>574403</v>
      </c>
      <c r="H15" s="9">
        <f>SUM(H4:H11)</f>
        <v>1</v>
      </c>
    </row>
    <row r="16" spans="1:8" ht="67.25" customHeight="1" x14ac:dyDescent="0.4">
      <c r="A16" s="48" t="s">
        <v>32</v>
      </c>
      <c r="B16" s="72" t="s">
        <v>33</v>
      </c>
      <c r="C16" s="72"/>
      <c r="D16" s="72"/>
      <c r="E16" s="72"/>
      <c r="F16" s="72"/>
      <c r="G16" s="72"/>
      <c r="H16" s="72"/>
    </row>
    <row r="17" spans="1:8" ht="27.65" customHeight="1" x14ac:dyDescent="0.4">
      <c r="A17" s="73" t="s">
        <v>34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6" zoomScaleNormal="76" workbookViewId="0">
      <pane ySplit="3" topLeftCell="A4" activePane="bottomLeft" state="frozen"/>
      <selection pane="bottomLeft" activeCell="M9" sqref="M9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.36328125" style="1" customWidth="1"/>
    <col min="4" max="4" width="14.90625" style="1" customWidth="1"/>
    <col min="5" max="5" width="13.6328125" style="11" customWidth="1"/>
    <col min="6" max="6" width="12.6328125" style="1" customWidth="1"/>
    <col min="7" max="7" width="13.1796875" style="11" customWidth="1"/>
    <col min="8" max="8" width="11.81640625" style="1" customWidth="1"/>
    <col min="9" max="256" width="8.90625" style="1"/>
    <col min="257" max="257" width="13.90625" style="1" customWidth="1"/>
    <col min="258" max="258" width="12.6328125" style="1" customWidth="1"/>
    <col min="259" max="259" width="42.36328125" style="1" customWidth="1"/>
    <col min="260" max="260" width="14.90625" style="1" customWidth="1"/>
    <col min="261" max="261" width="13.6328125" style="1" customWidth="1"/>
    <col min="262" max="262" width="12.6328125" style="1" customWidth="1"/>
    <col min="263" max="263" width="13.1796875" style="1" customWidth="1"/>
    <col min="264" max="264" width="11.81640625" style="1" customWidth="1"/>
    <col min="265" max="512" width="8.90625" style="1"/>
    <col min="513" max="513" width="13.90625" style="1" customWidth="1"/>
    <col min="514" max="514" width="12.6328125" style="1" customWidth="1"/>
    <col min="515" max="515" width="42.36328125" style="1" customWidth="1"/>
    <col min="516" max="516" width="14.90625" style="1" customWidth="1"/>
    <col min="517" max="517" width="13.6328125" style="1" customWidth="1"/>
    <col min="518" max="518" width="12.6328125" style="1" customWidth="1"/>
    <col min="519" max="519" width="13.1796875" style="1" customWidth="1"/>
    <col min="520" max="520" width="11.81640625" style="1" customWidth="1"/>
    <col min="521" max="768" width="8.90625" style="1"/>
    <col min="769" max="769" width="13.90625" style="1" customWidth="1"/>
    <col min="770" max="770" width="12.6328125" style="1" customWidth="1"/>
    <col min="771" max="771" width="42.36328125" style="1" customWidth="1"/>
    <col min="772" max="772" width="14.90625" style="1" customWidth="1"/>
    <col min="773" max="773" width="13.6328125" style="1" customWidth="1"/>
    <col min="774" max="774" width="12.6328125" style="1" customWidth="1"/>
    <col min="775" max="775" width="13.1796875" style="1" customWidth="1"/>
    <col min="776" max="776" width="11.81640625" style="1" customWidth="1"/>
    <col min="777" max="1024" width="8.90625" style="1"/>
    <col min="1025" max="1025" width="13.90625" style="1" customWidth="1"/>
    <col min="1026" max="1026" width="12.6328125" style="1" customWidth="1"/>
    <col min="1027" max="1027" width="42.36328125" style="1" customWidth="1"/>
    <col min="1028" max="1028" width="14.90625" style="1" customWidth="1"/>
    <col min="1029" max="1029" width="13.6328125" style="1" customWidth="1"/>
    <col min="1030" max="1030" width="12.6328125" style="1" customWidth="1"/>
    <col min="1031" max="1031" width="13.1796875" style="1" customWidth="1"/>
    <col min="1032" max="1032" width="11.81640625" style="1" customWidth="1"/>
    <col min="1033" max="1280" width="8.90625" style="1"/>
    <col min="1281" max="1281" width="13.90625" style="1" customWidth="1"/>
    <col min="1282" max="1282" width="12.6328125" style="1" customWidth="1"/>
    <col min="1283" max="1283" width="42.36328125" style="1" customWidth="1"/>
    <col min="1284" max="1284" width="14.90625" style="1" customWidth="1"/>
    <col min="1285" max="1285" width="13.6328125" style="1" customWidth="1"/>
    <col min="1286" max="1286" width="12.6328125" style="1" customWidth="1"/>
    <col min="1287" max="1287" width="13.1796875" style="1" customWidth="1"/>
    <col min="1288" max="1288" width="11.81640625" style="1" customWidth="1"/>
    <col min="1289" max="1536" width="8.90625" style="1"/>
    <col min="1537" max="1537" width="13.90625" style="1" customWidth="1"/>
    <col min="1538" max="1538" width="12.6328125" style="1" customWidth="1"/>
    <col min="1539" max="1539" width="42.36328125" style="1" customWidth="1"/>
    <col min="1540" max="1540" width="14.90625" style="1" customWidth="1"/>
    <col min="1541" max="1541" width="13.6328125" style="1" customWidth="1"/>
    <col min="1542" max="1542" width="12.6328125" style="1" customWidth="1"/>
    <col min="1543" max="1543" width="13.1796875" style="1" customWidth="1"/>
    <col min="1544" max="1544" width="11.81640625" style="1" customWidth="1"/>
    <col min="1545" max="1792" width="8.90625" style="1"/>
    <col min="1793" max="1793" width="13.90625" style="1" customWidth="1"/>
    <col min="1794" max="1794" width="12.6328125" style="1" customWidth="1"/>
    <col min="1795" max="1795" width="42.36328125" style="1" customWidth="1"/>
    <col min="1796" max="1796" width="14.90625" style="1" customWidth="1"/>
    <col min="1797" max="1797" width="13.6328125" style="1" customWidth="1"/>
    <col min="1798" max="1798" width="12.6328125" style="1" customWidth="1"/>
    <col min="1799" max="1799" width="13.1796875" style="1" customWidth="1"/>
    <col min="1800" max="1800" width="11.81640625" style="1" customWidth="1"/>
    <col min="1801" max="2048" width="8.90625" style="1"/>
    <col min="2049" max="2049" width="13.90625" style="1" customWidth="1"/>
    <col min="2050" max="2050" width="12.6328125" style="1" customWidth="1"/>
    <col min="2051" max="2051" width="42.36328125" style="1" customWidth="1"/>
    <col min="2052" max="2052" width="14.90625" style="1" customWidth="1"/>
    <col min="2053" max="2053" width="13.6328125" style="1" customWidth="1"/>
    <col min="2054" max="2054" width="12.6328125" style="1" customWidth="1"/>
    <col min="2055" max="2055" width="13.1796875" style="1" customWidth="1"/>
    <col min="2056" max="2056" width="11.81640625" style="1" customWidth="1"/>
    <col min="2057" max="2304" width="8.90625" style="1"/>
    <col min="2305" max="2305" width="13.90625" style="1" customWidth="1"/>
    <col min="2306" max="2306" width="12.6328125" style="1" customWidth="1"/>
    <col min="2307" max="2307" width="42.36328125" style="1" customWidth="1"/>
    <col min="2308" max="2308" width="14.90625" style="1" customWidth="1"/>
    <col min="2309" max="2309" width="13.6328125" style="1" customWidth="1"/>
    <col min="2310" max="2310" width="12.6328125" style="1" customWidth="1"/>
    <col min="2311" max="2311" width="13.1796875" style="1" customWidth="1"/>
    <col min="2312" max="2312" width="11.81640625" style="1" customWidth="1"/>
    <col min="2313" max="2560" width="8.90625" style="1"/>
    <col min="2561" max="2561" width="13.90625" style="1" customWidth="1"/>
    <col min="2562" max="2562" width="12.6328125" style="1" customWidth="1"/>
    <col min="2563" max="2563" width="42.36328125" style="1" customWidth="1"/>
    <col min="2564" max="2564" width="14.90625" style="1" customWidth="1"/>
    <col min="2565" max="2565" width="13.6328125" style="1" customWidth="1"/>
    <col min="2566" max="2566" width="12.6328125" style="1" customWidth="1"/>
    <col min="2567" max="2567" width="13.1796875" style="1" customWidth="1"/>
    <col min="2568" max="2568" width="11.81640625" style="1" customWidth="1"/>
    <col min="2569" max="2816" width="8.90625" style="1"/>
    <col min="2817" max="2817" width="13.90625" style="1" customWidth="1"/>
    <col min="2818" max="2818" width="12.6328125" style="1" customWidth="1"/>
    <col min="2819" max="2819" width="42.36328125" style="1" customWidth="1"/>
    <col min="2820" max="2820" width="14.90625" style="1" customWidth="1"/>
    <col min="2821" max="2821" width="13.6328125" style="1" customWidth="1"/>
    <col min="2822" max="2822" width="12.6328125" style="1" customWidth="1"/>
    <col min="2823" max="2823" width="13.1796875" style="1" customWidth="1"/>
    <col min="2824" max="2824" width="11.81640625" style="1" customWidth="1"/>
    <col min="2825" max="3072" width="8.90625" style="1"/>
    <col min="3073" max="3073" width="13.90625" style="1" customWidth="1"/>
    <col min="3074" max="3074" width="12.6328125" style="1" customWidth="1"/>
    <col min="3075" max="3075" width="42.36328125" style="1" customWidth="1"/>
    <col min="3076" max="3076" width="14.90625" style="1" customWidth="1"/>
    <col min="3077" max="3077" width="13.6328125" style="1" customWidth="1"/>
    <col min="3078" max="3078" width="12.6328125" style="1" customWidth="1"/>
    <col min="3079" max="3079" width="13.1796875" style="1" customWidth="1"/>
    <col min="3080" max="3080" width="11.81640625" style="1" customWidth="1"/>
    <col min="3081" max="3328" width="8.90625" style="1"/>
    <col min="3329" max="3329" width="13.90625" style="1" customWidth="1"/>
    <col min="3330" max="3330" width="12.6328125" style="1" customWidth="1"/>
    <col min="3331" max="3331" width="42.36328125" style="1" customWidth="1"/>
    <col min="3332" max="3332" width="14.90625" style="1" customWidth="1"/>
    <col min="3333" max="3333" width="13.6328125" style="1" customWidth="1"/>
    <col min="3334" max="3334" width="12.6328125" style="1" customWidth="1"/>
    <col min="3335" max="3335" width="13.1796875" style="1" customWidth="1"/>
    <col min="3336" max="3336" width="11.81640625" style="1" customWidth="1"/>
    <col min="3337" max="3584" width="8.90625" style="1"/>
    <col min="3585" max="3585" width="13.90625" style="1" customWidth="1"/>
    <col min="3586" max="3586" width="12.6328125" style="1" customWidth="1"/>
    <col min="3587" max="3587" width="42.36328125" style="1" customWidth="1"/>
    <col min="3588" max="3588" width="14.90625" style="1" customWidth="1"/>
    <col min="3589" max="3589" width="13.6328125" style="1" customWidth="1"/>
    <col min="3590" max="3590" width="12.6328125" style="1" customWidth="1"/>
    <col min="3591" max="3591" width="13.1796875" style="1" customWidth="1"/>
    <col min="3592" max="3592" width="11.81640625" style="1" customWidth="1"/>
    <col min="3593" max="3840" width="8.90625" style="1"/>
    <col min="3841" max="3841" width="13.90625" style="1" customWidth="1"/>
    <col min="3842" max="3842" width="12.6328125" style="1" customWidth="1"/>
    <col min="3843" max="3843" width="42.36328125" style="1" customWidth="1"/>
    <col min="3844" max="3844" width="14.90625" style="1" customWidth="1"/>
    <col min="3845" max="3845" width="13.6328125" style="1" customWidth="1"/>
    <col min="3846" max="3846" width="12.6328125" style="1" customWidth="1"/>
    <col min="3847" max="3847" width="13.1796875" style="1" customWidth="1"/>
    <col min="3848" max="3848" width="11.81640625" style="1" customWidth="1"/>
    <col min="3849" max="4096" width="8.90625" style="1"/>
    <col min="4097" max="4097" width="13.90625" style="1" customWidth="1"/>
    <col min="4098" max="4098" width="12.6328125" style="1" customWidth="1"/>
    <col min="4099" max="4099" width="42.36328125" style="1" customWidth="1"/>
    <col min="4100" max="4100" width="14.90625" style="1" customWidth="1"/>
    <col min="4101" max="4101" width="13.6328125" style="1" customWidth="1"/>
    <col min="4102" max="4102" width="12.6328125" style="1" customWidth="1"/>
    <col min="4103" max="4103" width="13.1796875" style="1" customWidth="1"/>
    <col min="4104" max="4104" width="11.81640625" style="1" customWidth="1"/>
    <col min="4105" max="4352" width="8.90625" style="1"/>
    <col min="4353" max="4353" width="13.90625" style="1" customWidth="1"/>
    <col min="4354" max="4354" width="12.6328125" style="1" customWidth="1"/>
    <col min="4355" max="4355" width="42.36328125" style="1" customWidth="1"/>
    <col min="4356" max="4356" width="14.90625" style="1" customWidth="1"/>
    <col min="4357" max="4357" width="13.6328125" style="1" customWidth="1"/>
    <col min="4358" max="4358" width="12.6328125" style="1" customWidth="1"/>
    <col min="4359" max="4359" width="13.1796875" style="1" customWidth="1"/>
    <col min="4360" max="4360" width="11.81640625" style="1" customWidth="1"/>
    <col min="4361" max="4608" width="8.90625" style="1"/>
    <col min="4609" max="4609" width="13.90625" style="1" customWidth="1"/>
    <col min="4610" max="4610" width="12.6328125" style="1" customWidth="1"/>
    <col min="4611" max="4611" width="42.36328125" style="1" customWidth="1"/>
    <col min="4612" max="4612" width="14.90625" style="1" customWidth="1"/>
    <col min="4613" max="4613" width="13.6328125" style="1" customWidth="1"/>
    <col min="4614" max="4614" width="12.6328125" style="1" customWidth="1"/>
    <col min="4615" max="4615" width="13.1796875" style="1" customWidth="1"/>
    <col min="4616" max="4616" width="11.81640625" style="1" customWidth="1"/>
    <col min="4617" max="4864" width="8.90625" style="1"/>
    <col min="4865" max="4865" width="13.90625" style="1" customWidth="1"/>
    <col min="4866" max="4866" width="12.6328125" style="1" customWidth="1"/>
    <col min="4867" max="4867" width="42.36328125" style="1" customWidth="1"/>
    <col min="4868" max="4868" width="14.90625" style="1" customWidth="1"/>
    <col min="4869" max="4869" width="13.6328125" style="1" customWidth="1"/>
    <col min="4870" max="4870" width="12.6328125" style="1" customWidth="1"/>
    <col min="4871" max="4871" width="13.1796875" style="1" customWidth="1"/>
    <col min="4872" max="4872" width="11.81640625" style="1" customWidth="1"/>
    <col min="4873" max="5120" width="8.90625" style="1"/>
    <col min="5121" max="5121" width="13.90625" style="1" customWidth="1"/>
    <col min="5122" max="5122" width="12.6328125" style="1" customWidth="1"/>
    <col min="5123" max="5123" width="42.36328125" style="1" customWidth="1"/>
    <col min="5124" max="5124" width="14.90625" style="1" customWidth="1"/>
    <col min="5125" max="5125" width="13.6328125" style="1" customWidth="1"/>
    <col min="5126" max="5126" width="12.6328125" style="1" customWidth="1"/>
    <col min="5127" max="5127" width="13.1796875" style="1" customWidth="1"/>
    <col min="5128" max="5128" width="11.81640625" style="1" customWidth="1"/>
    <col min="5129" max="5376" width="8.90625" style="1"/>
    <col min="5377" max="5377" width="13.90625" style="1" customWidth="1"/>
    <col min="5378" max="5378" width="12.6328125" style="1" customWidth="1"/>
    <col min="5379" max="5379" width="42.36328125" style="1" customWidth="1"/>
    <col min="5380" max="5380" width="14.90625" style="1" customWidth="1"/>
    <col min="5381" max="5381" width="13.6328125" style="1" customWidth="1"/>
    <col min="5382" max="5382" width="12.6328125" style="1" customWidth="1"/>
    <col min="5383" max="5383" width="13.1796875" style="1" customWidth="1"/>
    <col min="5384" max="5384" width="11.81640625" style="1" customWidth="1"/>
    <col min="5385" max="5632" width="8.90625" style="1"/>
    <col min="5633" max="5633" width="13.90625" style="1" customWidth="1"/>
    <col min="5634" max="5634" width="12.6328125" style="1" customWidth="1"/>
    <col min="5635" max="5635" width="42.36328125" style="1" customWidth="1"/>
    <col min="5636" max="5636" width="14.90625" style="1" customWidth="1"/>
    <col min="5637" max="5637" width="13.6328125" style="1" customWidth="1"/>
    <col min="5638" max="5638" width="12.6328125" style="1" customWidth="1"/>
    <col min="5639" max="5639" width="13.1796875" style="1" customWidth="1"/>
    <col min="5640" max="5640" width="11.81640625" style="1" customWidth="1"/>
    <col min="5641" max="5888" width="8.90625" style="1"/>
    <col min="5889" max="5889" width="13.90625" style="1" customWidth="1"/>
    <col min="5890" max="5890" width="12.6328125" style="1" customWidth="1"/>
    <col min="5891" max="5891" width="42.36328125" style="1" customWidth="1"/>
    <col min="5892" max="5892" width="14.90625" style="1" customWidth="1"/>
    <col min="5893" max="5893" width="13.6328125" style="1" customWidth="1"/>
    <col min="5894" max="5894" width="12.6328125" style="1" customWidth="1"/>
    <col min="5895" max="5895" width="13.1796875" style="1" customWidth="1"/>
    <col min="5896" max="5896" width="11.81640625" style="1" customWidth="1"/>
    <col min="5897" max="6144" width="8.90625" style="1"/>
    <col min="6145" max="6145" width="13.90625" style="1" customWidth="1"/>
    <col min="6146" max="6146" width="12.6328125" style="1" customWidth="1"/>
    <col min="6147" max="6147" width="42.36328125" style="1" customWidth="1"/>
    <col min="6148" max="6148" width="14.90625" style="1" customWidth="1"/>
    <col min="6149" max="6149" width="13.6328125" style="1" customWidth="1"/>
    <col min="6150" max="6150" width="12.6328125" style="1" customWidth="1"/>
    <col min="6151" max="6151" width="13.1796875" style="1" customWidth="1"/>
    <col min="6152" max="6152" width="11.81640625" style="1" customWidth="1"/>
    <col min="6153" max="6400" width="8.90625" style="1"/>
    <col min="6401" max="6401" width="13.90625" style="1" customWidth="1"/>
    <col min="6402" max="6402" width="12.6328125" style="1" customWidth="1"/>
    <col min="6403" max="6403" width="42.36328125" style="1" customWidth="1"/>
    <col min="6404" max="6404" width="14.90625" style="1" customWidth="1"/>
    <col min="6405" max="6405" width="13.6328125" style="1" customWidth="1"/>
    <col min="6406" max="6406" width="12.6328125" style="1" customWidth="1"/>
    <col min="6407" max="6407" width="13.1796875" style="1" customWidth="1"/>
    <col min="6408" max="6408" width="11.81640625" style="1" customWidth="1"/>
    <col min="6409" max="6656" width="8.90625" style="1"/>
    <col min="6657" max="6657" width="13.90625" style="1" customWidth="1"/>
    <col min="6658" max="6658" width="12.6328125" style="1" customWidth="1"/>
    <col min="6659" max="6659" width="42.36328125" style="1" customWidth="1"/>
    <col min="6660" max="6660" width="14.90625" style="1" customWidth="1"/>
    <col min="6661" max="6661" width="13.6328125" style="1" customWidth="1"/>
    <col min="6662" max="6662" width="12.6328125" style="1" customWidth="1"/>
    <col min="6663" max="6663" width="13.1796875" style="1" customWidth="1"/>
    <col min="6664" max="6664" width="11.81640625" style="1" customWidth="1"/>
    <col min="6665" max="6912" width="8.90625" style="1"/>
    <col min="6913" max="6913" width="13.90625" style="1" customWidth="1"/>
    <col min="6914" max="6914" width="12.6328125" style="1" customWidth="1"/>
    <col min="6915" max="6915" width="42.36328125" style="1" customWidth="1"/>
    <col min="6916" max="6916" width="14.90625" style="1" customWidth="1"/>
    <col min="6917" max="6917" width="13.6328125" style="1" customWidth="1"/>
    <col min="6918" max="6918" width="12.6328125" style="1" customWidth="1"/>
    <col min="6919" max="6919" width="13.1796875" style="1" customWidth="1"/>
    <col min="6920" max="6920" width="11.81640625" style="1" customWidth="1"/>
    <col min="6921" max="7168" width="8.90625" style="1"/>
    <col min="7169" max="7169" width="13.90625" style="1" customWidth="1"/>
    <col min="7170" max="7170" width="12.6328125" style="1" customWidth="1"/>
    <col min="7171" max="7171" width="42.36328125" style="1" customWidth="1"/>
    <col min="7172" max="7172" width="14.90625" style="1" customWidth="1"/>
    <col min="7173" max="7173" width="13.6328125" style="1" customWidth="1"/>
    <col min="7174" max="7174" width="12.6328125" style="1" customWidth="1"/>
    <col min="7175" max="7175" width="13.1796875" style="1" customWidth="1"/>
    <col min="7176" max="7176" width="11.81640625" style="1" customWidth="1"/>
    <col min="7177" max="7424" width="8.90625" style="1"/>
    <col min="7425" max="7425" width="13.90625" style="1" customWidth="1"/>
    <col min="7426" max="7426" width="12.6328125" style="1" customWidth="1"/>
    <col min="7427" max="7427" width="42.36328125" style="1" customWidth="1"/>
    <col min="7428" max="7428" width="14.90625" style="1" customWidth="1"/>
    <col min="7429" max="7429" width="13.6328125" style="1" customWidth="1"/>
    <col min="7430" max="7430" width="12.6328125" style="1" customWidth="1"/>
    <col min="7431" max="7431" width="13.1796875" style="1" customWidth="1"/>
    <col min="7432" max="7432" width="11.81640625" style="1" customWidth="1"/>
    <col min="7433" max="7680" width="8.90625" style="1"/>
    <col min="7681" max="7681" width="13.90625" style="1" customWidth="1"/>
    <col min="7682" max="7682" width="12.6328125" style="1" customWidth="1"/>
    <col min="7683" max="7683" width="42.36328125" style="1" customWidth="1"/>
    <col min="7684" max="7684" width="14.90625" style="1" customWidth="1"/>
    <col min="7685" max="7685" width="13.6328125" style="1" customWidth="1"/>
    <col min="7686" max="7686" width="12.6328125" style="1" customWidth="1"/>
    <col min="7687" max="7687" width="13.1796875" style="1" customWidth="1"/>
    <col min="7688" max="7688" width="11.81640625" style="1" customWidth="1"/>
    <col min="7689" max="7936" width="8.90625" style="1"/>
    <col min="7937" max="7937" width="13.90625" style="1" customWidth="1"/>
    <col min="7938" max="7938" width="12.6328125" style="1" customWidth="1"/>
    <col min="7939" max="7939" width="42.36328125" style="1" customWidth="1"/>
    <col min="7940" max="7940" width="14.90625" style="1" customWidth="1"/>
    <col min="7941" max="7941" width="13.6328125" style="1" customWidth="1"/>
    <col min="7942" max="7942" width="12.6328125" style="1" customWidth="1"/>
    <col min="7943" max="7943" width="13.1796875" style="1" customWidth="1"/>
    <col min="7944" max="7944" width="11.81640625" style="1" customWidth="1"/>
    <col min="7945" max="8192" width="8.90625" style="1"/>
    <col min="8193" max="8193" width="13.90625" style="1" customWidth="1"/>
    <col min="8194" max="8194" width="12.6328125" style="1" customWidth="1"/>
    <col min="8195" max="8195" width="42.36328125" style="1" customWidth="1"/>
    <col min="8196" max="8196" width="14.90625" style="1" customWidth="1"/>
    <col min="8197" max="8197" width="13.6328125" style="1" customWidth="1"/>
    <col min="8198" max="8198" width="12.6328125" style="1" customWidth="1"/>
    <col min="8199" max="8199" width="13.1796875" style="1" customWidth="1"/>
    <col min="8200" max="8200" width="11.81640625" style="1" customWidth="1"/>
    <col min="8201" max="8448" width="8.90625" style="1"/>
    <col min="8449" max="8449" width="13.90625" style="1" customWidth="1"/>
    <col min="8450" max="8450" width="12.6328125" style="1" customWidth="1"/>
    <col min="8451" max="8451" width="42.36328125" style="1" customWidth="1"/>
    <col min="8452" max="8452" width="14.90625" style="1" customWidth="1"/>
    <col min="8453" max="8453" width="13.6328125" style="1" customWidth="1"/>
    <col min="8454" max="8454" width="12.6328125" style="1" customWidth="1"/>
    <col min="8455" max="8455" width="13.1796875" style="1" customWidth="1"/>
    <col min="8456" max="8456" width="11.81640625" style="1" customWidth="1"/>
    <col min="8457" max="8704" width="8.90625" style="1"/>
    <col min="8705" max="8705" width="13.90625" style="1" customWidth="1"/>
    <col min="8706" max="8706" width="12.6328125" style="1" customWidth="1"/>
    <col min="8707" max="8707" width="42.36328125" style="1" customWidth="1"/>
    <col min="8708" max="8708" width="14.90625" style="1" customWidth="1"/>
    <col min="8709" max="8709" width="13.6328125" style="1" customWidth="1"/>
    <col min="8710" max="8710" width="12.6328125" style="1" customWidth="1"/>
    <col min="8711" max="8711" width="13.1796875" style="1" customWidth="1"/>
    <col min="8712" max="8712" width="11.81640625" style="1" customWidth="1"/>
    <col min="8713" max="8960" width="8.90625" style="1"/>
    <col min="8961" max="8961" width="13.90625" style="1" customWidth="1"/>
    <col min="8962" max="8962" width="12.6328125" style="1" customWidth="1"/>
    <col min="8963" max="8963" width="42.36328125" style="1" customWidth="1"/>
    <col min="8964" max="8964" width="14.90625" style="1" customWidth="1"/>
    <col min="8965" max="8965" width="13.6328125" style="1" customWidth="1"/>
    <col min="8966" max="8966" width="12.6328125" style="1" customWidth="1"/>
    <col min="8967" max="8967" width="13.1796875" style="1" customWidth="1"/>
    <col min="8968" max="8968" width="11.81640625" style="1" customWidth="1"/>
    <col min="8969" max="9216" width="8.90625" style="1"/>
    <col min="9217" max="9217" width="13.90625" style="1" customWidth="1"/>
    <col min="9218" max="9218" width="12.6328125" style="1" customWidth="1"/>
    <col min="9219" max="9219" width="42.36328125" style="1" customWidth="1"/>
    <col min="9220" max="9220" width="14.90625" style="1" customWidth="1"/>
    <col min="9221" max="9221" width="13.6328125" style="1" customWidth="1"/>
    <col min="9222" max="9222" width="12.6328125" style="1" customWidth="1"/>
    <col min="9223" max="9223" width="13.1796875" style="1" customWidth="1"/>
    <col min="9224" max="9224" width="11.81640625" style="1" customWidth="1"/>
    <col min="9225" max="9472" width="8.90625" style="1"/>
    <col min="9473" max="9473" width="13.90625" style="1" customWidth="1"/>
    <col min="9474" max="9474" width="12.6328125" style="1" customWidth="1"/>
    <col min="9475" max="9475" width="42.36328125" style="1" customWidth="1"/>
    <col min="9476" max="9476" width="14.90625" style="1" customWidth="1"/>
    <col min="9477" max="9477" width="13.6328125" style="1" customWidth="1"/>
    <col min="9478" max="9478" width="12.6328125" style="1" customWidth="1"/>
    <col min="9479" max="9479" width="13.1796875" style="1" customWidth="1"/>
    <col min="9480" max="9480" width="11.81640625" style="1" customWidth="1"/>
    <col min="9481" max="9728" width="8.90625" style="1"/>
    <col min="9729" max="9729" width="13.90625" style="1" customWidth="1"/>
    <col min="9730" max="9730" width="12.6328125" style="1" customWidth="1"/>
    <col min="9731" max="9731" width="42.36328125" style="1" customWidth="1"/>
    <col min="9732" max="9732" width="14.90625" style="1" customWidth="1"/>
    <col min="9733" max="9733" width="13.6328125" style="1" customWidth="1"/>
    <col min="9734" max="9734" width="12.6328125" style="1" customWidth="1"/>
    <col min="9735" max="9735" width="13.1796875" style="1" customWidth="1"/>
    <col min="9736" max="9736" width="11.81640625" style="1" customWidth="1"/>
    <col min="9737" max="9984" width="8.90625" style="1"/>
    <col min="9985" max="9985" width="13.90625" style="1" customWidth="1"/>
    <col min="9986" max="9986" width="12.6328125" style="1" customWidth="1"/>
    <col min="9987" max="9987" width="42.36328125" style="1" customWidth="1"/>
    <col min="9988" max="9988" width="14.90625" style="1" customWidth="1"/>
    <col min="9989" max="9989" width="13.6328125" style="1" customWidth="1"/>
    <col min="9990" max="9990" width="12.6328125" style="1" customWidth="1"/>
    <col min="9991" max="9991" width="13.1796875" style="1" customWidth="1"/>
    <col min="9992" max="9992" width="11.81640625" style="1" customWidth="1"/>
    <col min="9993" max="10240" width="8.90625" style="1"/>
    <col min="10241" max="10241" width="13.90625" style="1" customWidth="1"/>
    <col min="10242" max="10242" width="12.6328125" style="1" customWidth="1"/>
    <col min="10243" max="10243" width="42.36328125" style="1" customWidth="1"/>
    <col min="10244" max="10244" width="14.90625" style="1" customWidth="1"/>
    <col min="10245" max="10245" width="13.6328125" style="1" customWidth="1"/>
    <col min="10246" max="10246" width="12.6328125" style="1" customWidth="1"/>
    <col min="10247" max="10247" width="13.1796875" style="1" customWidth="1"/>
    <col min="10248" max="10248" width="11.81640625" style="1" customWidth="1"/>
    <col min="10249" max="10496" width="8.90625" style="1"/>
    <col min="10497" max="10497" width="13.90625" style="1" customWidth="1"/>
    <col min="10498" max="10498" width="12.6328125" style="1" customWidth="1"/>
    <col min="10499" max="10499" width="42.36328125" style="1" customWidth="1"/>
    <col min="10500" max="10500" width="14.90625" style="1" customWidth="1"/>
    <col min="10501" max="10501" width="13.6328125" style="1" customWidth="1"/>
    <col min="10502" max="10502" width="12.6328125" style="1" customWidth="1"/>
    <col min="10503" max="10503" width="13.1796875" style="1" customWidth="1"/>
    <col min="10504" max="10504" width="11.81640625" style="1" customWidth="1"/>
    <col min="10505" max="10752" width="8.90625" style="1"/>
    <col min="10753" max="10753" width="13.90625" style="1" customWidth="1"/>
    <col min="10754" max="10754" width="12.6328125" style="1" customWidth="1"/>
    <col min="10755" max="10755" width="42.36328125" style="1" customWidth="1"/>
    <col min="10756" max="10756" width="14.90625" style="1" customWidth="1"/>
    <col min="10757" max="10757" width="13.6328125" style="1" customWidth="1"/>
    <col min="10758" max="10758" width="12.6328125" style="1" customWidth="1"/>
    <col min="10759" max="10759" width="13.1796875" style="1" customWidth="1"/>
    <col min="10760" max="10760" width="11.81640625" style="1" customWidth="1"/>
    <col min="10761" max="11008" width="8.90625" style="1"/>
    <col min="11009" max="11009" width="13.90625" style="1" customWidth="1"/>
    <col min="11010" max="11010" width="12.6328125" style="1" customWidth="1"/>
    <col min="11011" max="11011" width="42.36328125" style="1" customWidth="1"/>
    <col min="11012" max="11012" width="14.90625" style="1" customWidth="1"/>
    <col min="11013" max="11013" width="13.6328125" style="1" customWidth="1"/>
    <col min="11014" max="11014" width="12.6328125" style="1" customWidth="1"/>
    <col min="11015" max="11015" width="13.1796875" style="1" customWidth="1"/>
    <col min="11016" max="11016" width="11.81640625" style="1" customWidth="1"/>
    <col min="11017" max="11264" width="8.90625" style="1"/>
    <col min="11265" max="11265" width="13.90625" style="1" customWidth="1"/>
    <col min="11266" max="11266" width="12.6328125" style="1" customWidth="1"/>
    <col min="11267" max="11267" width="42.36328125" style="1" customWidth="1"/>
    <col min="11268" max="11268" width="14.90625" style="1" customWidth="1"/>
    <col min="11269" max="11269" width="13.6328125" style="1" customWidth="1"/>
    <col min="11270" max="11270" width="12.6328125" style="1" customWidth="1"/>
    <col min="11271" max="11271" width="13.1796875" style="1" customWidth="1"/>
    <col min="11272" max="11272" width="11.81640625" style="1" customWidth="1"/>
    <col min="11273" max="11520" width="8.90625" style="1"/>
    <col min="11521" max="11521" width="13.90625" style="1" customWidth="1"/>
    <col min="11522" max="11522" width="12.6328125" style="1" customWidth="1"/>
    <col min="11523" max="11523" width="42.36328125" style="1" customWidth="1"/>
    <col min="11524" max="11524" width="14.90625" style="1" customWidth="1"/>
    <col min="11525" max="11525" width="13.6328125" style="1" customWidth="1"/>
    <col min="11526" max="11526" width="12.6328125" style="1" customWidth="1"/>
    <col min="11527" max="11527" width="13.1796875" style="1" customWidth="1"/>
    <col min="11528" max="11528" width="11.81640625" style="1" customWidth="1"/>
    <col min="11529" max="11776" width="8.90625" style="1"/>
    <col min="11777" max="11777" width="13.90625" style="1" customWidth="1"/>
    <col min="11778" max="11778" width="12.6328125" style="1" customWidth="1"/>
    <col min="11779" max="11779" width="42.36328125" style="1" customWidth="1"/>
    <col min="11780" max="11780" width="14.90625" style="1" customWidth="1"/>
    <col min="11781" max="11781" width="13.6328125" style="1" customWidth="1"/>
    <col min="11782" max="11782" width="12.6328125" style="1" customWidth="1"/>
    <col min="11783" max="11783" width="13.1796875" style="1" customWidth="1"/>
    <col min="11784" max="11784" width="11.81640625" style="1" customWidth="1"/>
    <col min="11785" max="12032" width="8.90625" style="1"/>
    <col min="12033" max="12033" width="13.90625" style="1" customWidth="1"/>
    <col min="12034" max="12034" width="12.6328125" style="1" customWidth="1"/>
    <col min="12035" max="12035" width="42.36328125" style="1" customWidth="1"/>
    <col min="12036" max="12036" width="14.90625" style="1" customWidth="1"/>
    <col min="12037" max="12037" width="13.6328125" style="1" customWidth="1"/>
    <col min="12038" max="12038" width="12.6328125" style="1" customWidth="1"/>
    <col min="12039" max="12039" width="13.1796875" style="1" customWidth="1"/>
    <col min="12040" max="12040" width="11.81640625" style="1" customWidth="1"/>
    <col min="12041" max="12288" width="8.90625" style="1"/>
    <col min="12289" max="12289" width="13.90625" style="1" customWidth="1"/>
    <col min="12290" max="12290" width="12.6328125" style="1" customWidth="1"/>
    <col min="12291" max="12291" width="42.36328125" style="1" customWidth="1"/>
    <col min="12292" max="12292" width="14.90625" style="1" customWidth="1"/>
    <col min="12293" max="12293" width="13.6328125" style="1" customWidth="1"/>
    <col min="12294" max="12294" width="12.6328125" style="1" customWidth="1"/>
    <col min="12295" max="12295" width="13.1796875" style="1" customWidth="1"/>
    <col min="12296" max="12296" width="11.81640625" style="1" customWidth="1"/>
    <col min="12297" max="12544" width="8.90625" style="1"/>
    <col min="12545" max="12545" width="13.90625" style="1" customWidth="1"/>
    <col min="12546" max="12546" width="12.6328125" style="1" customWidth="1"/>
    <col min="12547" max="12547" width="42.36328125" style="1" customWidth="1"/>
    <col min="12548" max="12548" width="14.90625" style="1" customWidth="1"/>
    <col min="12549" max="12549" width="13.6328125" style="1" customWidth="1"/>
    <col min="12550" max="12550" width="12.6328125" style="1" customWidth="1"/>
    <col min="12551" max="12551" width="13.1796875" style="1" customWidth="1"/>
    <col min="12552" max="12552" width="11.81640625" style="1" customWidth="1"/>
    <col min="12553" max="12800" width="8.90625" style="1"/>
    <col min="12801" max="12801" width="13.90625" style="1" customWidth="1"/>
    <col min="12802" max="12802" width="12.6328125" style="1" customWidth="1"/>
    <col min="12803" max="12803" width="42.36328125" style="1" customWidth="1"/>
    <col min="12804" max="12804" width="14.90625" style="1" customWidth="1"/>
    <col min="12805" max="12805" width="13.6328125" style="1" customWidth="1"/>
    <col min="12806" max="12806" width="12.6328125" style="1" customWidth="1"/>
    <col min="12807" max="12807" width="13.1796875" style="1" customWidth="1"/>
    <col min="12808" max="12808" width="11.81640625" style="1" customWidth="1"/>
    <col min="12809" max="13056" width="8.90625" style="1"/>
    <col min="13057" max="13057" width="13.90625" style="1" customWidth="1"/>
    <col min="13058" max="13058" width="12.6328125" style="1" customWidth="1"/>
    <col min="13059" max="13059" width="42.36328125" style="1" customWidth="1"/>
    <col min="13060" max="13060" width="14.90625" style="1" customWidth="1"/>
    <col min="13061" max="13061" width="13.6328125" style="1" customWidth="1"/>
    <col min="13062" max="13062" width="12.6328125" style="1" customWidth="1"/>
    <col min="13063" max="13063" width="13.1796875" style="1" customWidth="1"/>
    <col min="13064" max="13064" width="11.81640625" style="1" customWidth="1"/>
    <col min="13065" max="13312" width="8.90625" style="1"/>
    <col min="13313" max="13313" width="13.90625" style="1" customWidth="1"/>
    <col min="13314" max="13314" width="12.6328125" style="1" customWidth="1"/>
    <col min="13315" max="13315" width="42.36328125" style="1" customWidth="1"/>
    <col min="13316" max="13316" width="14.90625" style="1" customWidth="1"/>
    <col min="13317" max="13317" width="13.6328125" style="1" customWidth="1"/>
    <col min="13318" max="13318" width="12.6328125" style="1" customWidth="1"/>
    <col min="13319" max="13319" width="13.1796875" style="1" customWidth="1"/>
    <col min="13320" max="13320" width="11.81640625" style="1" customWidth="1"/>
    <col min="13321" max="13568" width="8.90625" style="1"/>
    <col min="13569" max="13569" width="13.90625" style="1" customWidth="1"/>
    <col min="13570" max="13570" width="12.6328125" style="1" customWidth="1"/>
    <col min="13571" max="13571" width="42.36328125" style="1" customWidth="1"/>
    <col min="13572" max="13572" width="14.90625" style="1" customWidth="1"/>
    <col min="13573" max="13573" width="13.6328125" style="1" customWidth="1"/>
    <col min="13574" max="13574" width="12.6328125" style="1" customWidth="1"/>
    <col min="13575" max="13575" width="13.1796875" style="1" customWidth="1"/>
    <col min="13576" max="13576" width="11.81640625" style="1" customWidth="1"/>
    <col min="13577" max="13824" width="8.90625" style="1"/>
    <col min="13825" max="13825" width="13.90625" style="1" customWidth="1"/>
    <col min="13826" max="13826" width="12.6328125" style="1" customWidth="1"/>
    <col min="13827" max="13827" width="42.36328125" style="1" customWidth="1"/>
    <col min="13828" max="13828" width="14.90625" style="1" customWidth="1"/>
    <col min="13829" max="13829" width="13.6328125" style="1" customWidth="1"/>
    <col min="13830" max="13830" width="12.6328125" style="1" customWidth="1"/>
    <col min="13831" max="13831" width="13.1796875" style="1" customWidth="1"/>
    <col min="13832" max="13832" width="11.81640625" style="1" customWidth="1"/>
    <col min="13833" max="14080" width="8.90625" style="1"/>
    <col min="14081" max="14081" width="13.90625" style="1" customWidth="1"/>
    <col min="14082" max="14082" width="12.6328125" style="1" customWidth="1"/>
    <col min="14083" max="14083" width="42.36328125" style="1" customWidth="1"/>
    <col min="14084" max="14084" width="14.90625" style="1" customWidth="1"/>
    <col min="14085" max="14085" width="13.6328125" style="1" customWidth="1"/>
    <col min="14086" max="14086" width="12.6328125" style="1" customWidth="1"/>
    <col min="14087" max="14087" width="13.1796875" style="1" customWidth="1"/>
    <col min="14088" max="14088" width="11.81640625" style="1" customWidth="1"/>
    <col min="14089" max="14336" width="8.90625" style="1"/>
    <col min="14337" max="14337" width="13.90625" style="1" customWidth="1"/>
    <col min="14338" max="14338" width="12.6328125" style="1" customWidth="1"/>
    <col min="14339" max="14339" width="42.36328125" style="1" customWidth="1"/>
    <col min="14340" max="14340" width="14.90625" style="1" customWidth="1"/>
    <col min="14341" max="14341" width="13.6328125" style="1" customWidth="1"/>
    <col min="14342" max="14342" width="12.6328125" style="1" customWidth="1"/>
    <col min="14343" max="14343" width="13.1796875" style="1" customWidth="1"/>
    <col min="14344" max="14344" width="11.81640625" style="1" customWidth="1"/>
    <col min="14345" max="14592" width="8.90625" style="1"/>
    <col min="14593" max="14593" width="13.90625" style="1" customWidth="1"/>
    <col min="14594" max="14594" width="12.6328125" style="1" customWidth="1"/>
    <col min="14595" max="14595" width="42.36328125" style="1" customWidth="1"/>
    <col min="14596" max="14596" width="14.90625" style="1" customWidth="1"/>
    <col min="14597" max="14597" width="13.6328125" style="1" customWidth="1"/>
    <col min="14598" max="14598" width="12.6328125" style="1" customWidth="1"/>
    <col min="14599" max="14599" width="13.1796875" style="1" customWidth="1"/>
    <col min="14600" max="14600" width="11.81640625" style="1" customWidth="1"/>
    <col min="14601" max="14848" width="8.90625" style="1"/>
    <col min="14849" max="14849" width="13.90625" style="1" customWidth="1"/>
    <col min="14850" max="14850" width="12.6328125" style="1" customWidth="1"/>
    <col min="14851" max="14851" width="42.36328125" style="1" customWidth="1"/>
    <col min="14852" max="14852" width="14.90625" style="1" customWidth="1"/>
    <col min="14853" max="14853" width="13.6328125" style="1" customWidth="1"/>
    <col min="14854" max="14854" width="12.6328125" style="1" customWidth="1"/>
    <col min="14855" max="14855" width="13.1796875" style="1" customWidth="1"/>
    <col min="14856" max="14856" width="11.81640625" style="1" customWidth="1"/>
    <col min="14857" max="15104" width="8.90625" style="1"/>
    <col min="15105" max="15105" width="13.90625" style="1" customWidth="1"/>
    <col min="15106" max="15106" width="12.6328125" style="1" customWidth="1"/>
    <col min="15107" max="15107" width="42.36328125" style="1" customWidth="1"/>
    <col min="15108" max="15108" width="14.90625" style="1" customWidth="1"/>
    <col min="15109" max="15109" width="13.6328125" style="1" customWidth="1"/>
    <col min="15110" max="15110" width="12.6328125" style="1" customWidth="1"/>
    <col min="15111" max="15111" width="13.1796875" style="1" customWidth="1"/>
    <col min="15112" max="15112" width="11.81640625" style="1" customWidth="1"/>
    <col min="15113" max="15360" width="8.90625" style="1"/>
    <col min="15361" max="15361" width="13.90625" style="1" customWidth="1"/>
    <col min="15362" max="15362" width="12.6328125" style="1" customWidth="1"/>
    <col min="15363" max="15363" width="42.36328125" style="1" customWidth="1"/>
    <col min="15364" max="15364" width="14.90625" style="1" customWidth="1"/>
    <col min="15365" max="15365" width="13.6328125" style="1" customWidth="1"/>
    <col min="15366" max="15366" width="12.6328125" style="1" customWidth="1"/>
    <col min="15367" max="15367" width="13.1796875" style="1" customWidth="1"/>
    <col min="15368" max="15368" width="11.81640625" style="1" customWidth="1"/>
    <col min="15369" max="15616" width="8.90625" style="1"/>
    <col min="15617" max="15617" width="13.90625" style="1" customWidth="1"/>
    <col min="15618" max="15618" width="12.6328125" style="1" customWidth="1"/>
    <col min="15619" max="15619" width="42.36328125" style="1" customWidth="1"/>
    <col min="15620" max="15620" width="14.90625" style="1" customWidth="1"/>
    <col min="15621" max="15621" width="13.6328125" style="1" customWidth="1"/>
    <col min="15622" max="15622" width="12.6328125" style="1" customWidth="1"/>
    <col min="15623" max="15623" width="13.1796875" style="1" customWidth="1"/>
    <col min="15624" max="15624" width="11.81640625" style="1" customWidth="1"/>
    <col min="15625" max="15872" width="8.90625" style="1"/>
    <col min="15873" max="15873" width="13.90625" style="1" customWidth="1"/>
    <col min="15874" max="15874" width="12.6328125" style="1" customWidth="1"/>
    <col min="15875" max="15875" width="42.36328125" style="1" customWidth="1"/>
    <col min="15876" max="15876" width="14.90625" style="1" customWidth="1"/>
    <col min="15877" max="15877" width="13.6328125" style="1" customWidth="1"/>
    <col min="15878" max="15878" width="12.6328125" style="1" customWidth="1"/>
    <col min="15879" max="15879" width="13.1796875" style="1" customWidth="1"/>
    <col min="15880" max="15880" width="11.81640625" style="1" customWidth="1"/>
    <col min="15881" max="16128" width="8.90625" style="1"/>
    <col min="16129" max="16129" width="13.90625" style="1" customWidth="1"/>
    <col min="16130" max="16130" width="12.6328125" style="1" customWidth="1"/>
    <col min="16131" max="16131" width="42.36328125" style="1" customWidth="1"/>
    <col min="16132" max="16132" width="14.90625" style="1" customWidth="1"/>
    <col min="16133" max="16133" width="13.6328125" style="1" customWidth="1"/>
    <col min="16134" max="16134" width="12.6328125" style="1" customWidth="1"/>
    <col min="16135" max="16135" width="13.1796875" style="1" customWidth="1"/>
    <col min="16136" max="16136" width="11.81640625" style="1" customWidth="1"/>
    <col min="16137" max="16384" width="8.90625" style="1"/>
  </cols>
  <sheetData>
    <row r="1" spans="1:8" ht="25" x14ac:dyDescent="0.4">
      <c r="A1" s="74" t="str">
        <f>'[1]09結算'!A1:C1</f>
        <v>嘉義縣大林鎮三和國民小學</v>
      </c>
      <c r="B1" s="74"/>
      <c r="C1" s="74"/>
      <c r="D1" s="75" t="s">
        <v>98</v>
      </c>
      <c r="E1" s="75"/>
      <c r="F1" s="75"/>
      <c r="G1" s="75"/>
      <c r="H1" s="75"/>
    </row>
    <row r="2" spans="1:8" ht="26" customHeight="1" x14ac:dyDescent="0.4">
      <c r="A2" s="76" t="s">
        <v>1</v>
      </c>
      <c r="B2" s="76"/>
      <c r="C2" s="76"/>
      <c r="D2" s="76" t="s">
        <v>99</v>
      </c>
      <c r="E2" s="76"/>
      <c r="F2" s="76"/>
      <c r="G2" s="76" t="s">
        <v>3</v>
      </c>
      <c r="H2" s="76"/>
    </row>
    <row r="3" spans="1:8" ht="26" customHeight="1" x14ac:dyDescent="0.4">
      <c r="A3" s="50" t="s">
        <v>100</v>
      </c>
      <c r="B3" s="3" t="s">
        <v>101</v>
      </c>
      <c r="C3" s="50" t="s">
        <v>102</v>
      </c>
      <c r="D3" s="50" t="s">
        <v>103</v>
      </c>
      <c r="E3" s="3" t="s">
        <v>104</v>
      </c>
      <c r="F3" s="50" t="s">
        <v>105</v>
      </c>
      <c r="G3" s="3" t="s">
        <v>104</v>
      </c>
      <c r="H3" s="50" t="s">
        <v>105</v>
      </c>
    </row>
    <row r="4" spans="1:8" ht="26" customHeight="1" x14ac:dyDescent="0.4">
      <c r="A4" s="50" t="s">
        <v>106</v>
      </c>
      <c r="B4" s="4">
        <f>'[1]10分類帳'!P4</f>
        <v>361329</v>
      </c>
      <c r="C4" s="77" t="s">
        <v>107</v>
      </c>
      <c r="D4" s="50" t="s">
        <v>108</v>
      </c>
      <c r="E4" s="4">
        <f>'[1]10分類帳'!G48</f>
        <v>6908</v>
      </c>
      <c r="F4" s="5">
        <f>E4/E13</f>
        <v>3.2768999426020712E-2</v>
      </c>
      <c r="G4" s="4">
        <f>'[1]10分類帳'!G49</f>
        <v>16618</v>
      </c>
      <c r="H4" s="5">
        <f>G4/G13</f>
        <v>3.9204214370474874E-2</v>
      </c>
    </row>
    <row r="5" spans="1:8" ht="26" customHeight="1" x14ac:dyDescent="0.4">
      <c r="A5" s="50" t="s">
        <v>109</v>
      </c>
      <c r="B5" s="4">
        <f>'[1]10分類帳'!F52</f>
        <v>165197</v>
      </c>
      <c r="C5" s="79"/>
      <c r="D5" s="50" t="s">
        <v>110</v>
      </c>
      <c r="E5" s="4">
        <f>'[1]10分類帳'!H48</f>
        <v>129480</v>
      </c>
      <c r="F5" s="5">
        <f>E5/E13</f>
        <v>0.61420527586583118</v>
      </c>
      <c r="G5" s="4">
        <f>'[1]10分類帳'!H49</f>
        <v>142190</v>
      </c>
      <c r="H5" s="5">
        <f>G5/G13</f>
        <v>0.33544633778660621</v>
      </c>
    </row>
    <row r="6" spans="1:8" ht="29.5" customHeight="1" x14ac:dyDescent="0.4">
      <c r="A6" s="6" t="s">
        <v>111</v>
      </c>
      <c r="B6" s="4">
        <f>'[1]10分類帳'!G52</f>
        <v>0</v>
      </c>
      <c r="C6" s="79"/>
      <c r="D6" s="50" t="s">
        <v>112</v>
      </c>
      <c r="E6" s="4">
        <f>'[1]10分類帳'!I48</f>
        <v>0</v>
      </c>
      <c r="F6" s="5">
        <f>E6/E13</f>
        <v>0</v>
      </c>
      <c r="G6" s="4">
        <f>'[1]10分類帳'!I49</f>
        <v>0</v>
      </c>
      <c r="H6" s="5">
        <f>G6/G13</f>
        <v>0</v>
      </c>
    </row>
    <row r="7" spans="1:8" ht="33" customHeight="1" x14ac:dyDescent="0.4">
      <c r="A7" s="7" t="s">
        <v>113</v>
      </c>
      <c r="B7" s="4">
        <f>'[1]10分類帳'!H52</f>
        <v>77720</v>
      </c>
      <c r="C7" s="79"/>
      <c r="D7" s="50" t="s">
        <v>114</v>
      </c>
      <c r="E7" s="4">
        <f>'[1]10分類帳'!J48</f>
        <v>0</v>
      </c>
      <c r="F7" s="5">
        <f>E7/E13</f>
        <v>0</v>
      </c>
      <c r="G7" s="4">
        <f>'[1]10分類帳'!J49</f>
        <v>5230</v>
      </c>
      <c r="H7" s="5">
        <f>G7/G13</f>
        <v>1.2338310335635068E-2</v>
      </c>
    </row>
    <row r="8" spans="1:8" ht="30.65" customHeight="1" x14ac:dyDescent="0.4">
      <c r="A8" s="7" t="s">
        <v>19</v>
      </c>
      <c r="B8" s="4">
        <f>'[1]10分類帳'!I52</f>
        <v>53600</v>
      </c>
      <c r="C8" s="79"/>
      <c r="D8" s="50" t="s">
        <v>20</v>
      </c>
      <c r="E8" s="4">
        <f>'[1]10分類帳'!K48</f>
        <v>41004</v>
      </c>
      <c r="F8" s="5">
        <f>E8/E13</f>
        <v>0.19450782461849353</v>
      </c>
      <c r="G8" s="4">
        <f>'[1]10分類帳'!K49</f>
        <v>169494</v>
      </c>
      <c r="H8" s="5">
        <f>G8/G13</f>
        <v>0.39986033881991023</v>
      </c>
    </row>
    <row r="9" spans="1:8" ht="32.5" customHeight="1" x14ac:dyDescent="0.4">
      <c r="A9" s="7" t="s">
        <v>21</v>
      </c>
      <c r="B9" s="4">
        <f>'[1]10分類帳'!J52</f>
        <v>72000</v>
      </c>
      <c r="C9" s="79"/>
      <c r="D9" s="50" t="s">
        <v>22</v>
      </c>
      <c r="E9" s="4">
        <f>'[1]10分類帳'!L48</f>
        <v>30987</v>
      </c>
      <c r="F9" s="5">
        <f>E9/E13</f>
        <v>0.14699087799856742</v>
      </c>
      <c r="G9" s="4">
        <f>'[1]10分類帳'!L49</f>
        <v>30987</v>
      </c>
      <c r="H9" s="5">
        <f>G9/G13</f>
        <v>7.3102719382471107E-2</v>
      </c>
    </row>
    <row r="10" spans="1:8" ht="30.65" customHeight="1" x14ac:dyDescent="0.4">
      <c r="A10" s="50" t="s">
        <v>115</v>
      </c>
      <c r="B10" s="4">
        <f>'[1]10分類帳'!K52</f>
        <v>0</v>
      </c>
      <c r="C10" s="79"/>
      <c r="D10" s="50" t="s">
        <v>24</v>
      </c>
      <c r="E10" s="4">
        <f>'[1]10分類帳'!M48</f>
        <v>2400</v>
      </c>
      <c r="F10" s="5">
        <f>E10/E13</f>
        <v>1.1384713176382413E-2</v>
      </c>
      <c r="G10" s="4">
        <f>'[1]10分類帳'!M49</f>
        <v>27099</v>
      </c>
      <c r="H10" s="5">
        <f>G10/G13</f>
        <v>6.3930377014411996E-2</v>
      </c>
    </row>
    <row r="11" spans="1:8" ht="35" customHeight="1" x14ac:dyDescent="0.4">
      <c r="A11" s="8" t="s">
        <v>25</v>
      </c>
      <c r="B11" s="4">
        <f>'[1]10分類帳'!L52</f>
        <v>-5950</v>
      </c>
      <c r="C11" s="79"/>
      <c r="D11" s="50" t="s">
        <v>116</v>
      </c>
      <c r="E11" s="4">
        <f>'[1]10分類帳'!N48</f>
        <v>30</v>
      </c>
      <c r="F11" s="5">
        <f>E11/E13</f>
        <v>1.4230891470478016E-4</v>
      </c>
      <c r="G11" s="4">
        <f>'[1]10分類帳'!N49</f>
        <v>32265</v>
      </c>
      <c r="H11" s="5">
        <f>G11/G13</f>
        <v>7.611770229049053E-2</v>
      </c>
    </row>
    <row r="12" spans="1:8" ht="26" customHeight="1" x14ac:dyDescent="0.4">
      <c r="A12" s="50"/>
      <c r="B12" s="4"/>
      <c r="C12" s="78" t="s">
        <v>117</v>
      </c>
      <c r="D12" s="8"/>
      <c r="E12" s="4"/>
      <c r="F12" s="5"/>
      <c r="G12" s="4"/>
      <c r="H12" s="5"/>
    </row>
    <row r="13" spans="1:8" ht="30.65" customHeight="1" x14ac:dyDescent="0.4">
      <c r="A13" s="50"/>
      <c r="B13" s="4"/>
      <c r="C13" s="78"/>
      <c r="D13" s="50" t="s">
        <v>28</v>
      </c>
      <c r="E13" s="4">
        <f>SUM(E4:E12)</f>
        <v>210809</v>
      </c>
      <c r="F13" s="5">
        <f>E13/E13</f>
        <v>1</v>
      </c>
      <c r="G13" s="4">
        <f>SUM(G4:G12)</f>
        <v>423883</v>
      </c>
      <c r="H13" s="9">
        <f>G13/G13</f>
        <v>1</v>
      </c>
    </row>
    <row r="14" spans="1:8" ht="35.5" customHeight="1" x14ac:dyDescent="0.4">
      <c r="A14" s="50" t="s">
        <v>118</v>
      </c>
      <c r="B14" s="4">
        <f>SUM(B5:B13)</f>
        <v>362567</v>
      </c>
      <c r="C14" s="78"/>
      <c r="D14" s="50" t="s">
        <v>119</v>
      </c>
      <c r="E14" s="4">
        <f>'[1]10分類帳'!P49</f>
        <v>513087</v>
      </c>
      <c r="F14" s="5"/>
      <c r="G14" s="4">
        <f>E14</f>
        <v>513087</v>
      </c>
      <c r="H14" s="10"/>
    </row>
    <row r="15" spans="1:8" ht="33" customHeight="1" x14ac:dyDescent="0.4">
      <c r="A15" s="50" t="s">
        <v>31</v>
      </c>
      <c r="B15" s="4">
        <f>B14+B4</f>
        <v>723896</v>
      </c>
      <c r="C15" s="70"/>
      <c r="D15" s="50" t="s">
        <v>31</v>
      </c>
      <c r="E15" s="4">
        <f>E13+E14</f>
        <v>723896</v>
      </c>
      <c r="F15" s="9">
        <f>SUM(F4:F11)</f>
        <v>1</v>
      </c>
      <c r="G15" s="4">
        <f>G13+G14</f>
        <v>936970</v>
      </c>
      <c r="H15" s="9">
        <f>SUM(H4:H11)</f>
        <v>1</v>
      </c>
    </row>
    <row r="16" spans="1:8" ht="67.25" customHeight="1" x14ac:dyDescent="0.4">
      <c r="A16" s="50" t="s">
        <v>32</v>
      </c>
      <c r="B16" s="72" t="s">
        <v>120</v>
      </c>
      <c r="C16" s="72"/>
      <c r="D16" s="72"/>
      <c r="E16" s="72"/>
      <c r="F16" s="72"/>
      <c r="G16" s="72"/>
      <c r="H16" s="72"/>
    </row>
    <row r="17" spans="1:8" ht="27.65" customHeight="1" x14ac:dyDescent="0.4">
      <c r="A17" s="73" t="s">
        <v>121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zoomScaleNormal="75" workbookViewId="0">
      <pane ySplit="3" topLeftCell="A10" activePane="bottomLeft" state="frozen"/>
      <selection pane="bottomLeft" activeCell="L11" sqref="L11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" style="1" customWidth="1"/>
    <col min="4" max="4" width="14.90625" style="1" customWidth="1"/>
    <col min="5" max="5" width="13.6328125" style="11" customWidth="1"/>
    <col min="6" max="6" width="12.6328125" style="1" customWidth="1"/>
    <col min="7" max="7" width="15" style="11" customWidth="1"/>
    <col min="8" max="8" width="11" style="1" customWidth="1"/>
    <col min="9" max="256" width="8.90625" style="1"/>
    <col min="257" max="257" width="13.90625" style="1" customWidth="1"/>
    <col min="258" max="258" width="12.6328125" style="1" customWidth="1"/>
    <col min="259" max="259" width="42" style="1" customWidth="1"/>
    <col min="260" max="260" width="14.90625" style="1" customWidth="1"/>
    <col min="261" max="261" width="13.6328125" style="1" customWidth="1"/>
    <col min="262" max="262" width="12.6328125" style="1" customWidth="1"/>
    <col min="263" max="263" width="15" style="1" customWidth="1"/>
    <col min="264" max="264" width="11" style="1" customWidth="1"/>
    <col min="265" max="512" width="8.90625" style="1"/>
    <col min="513" max="513" width="13.90625" style="1" customWidth="1"/>
    <col min="514" max="514" width="12.6328125" style="1" customWidth="1"/>
    <col min="515" max="515" width="42" style="1" customWidth="1"/>
    <col min="516" max="516" width="14.90625" style="1" customWidth="1"/>
    <col min="517" max="517" width="13.6328125" style="1" customWidth="1"/>
    <col min="518" max="518" width="12.6328125" style="1" customWidth="1"/>
    <col min="519" max="519" width="15" style="1" customWidth="1"/>
    <col min="520" max="520" width="11" style="1" customWidth="1"/>
    <col min="521" max="768" width="8.90625" style="1"/>
    <col min="769" max="769" width="13.90625" style="1" customWidth="1"/>
    <col min="770" max="770" width="12.6328125" style="1" customWidth="1"/>
    <col min="771" max="771" width="42" style="1" customWidth="1"/>
    <col min="772" max="772" width="14.90625" style="1" customWidth="1"/>
    <col min="773" max="773" width="13.6328125" style="1" customWidth="1"/>
    <col min="774" max="774" width="12.6328125" style="1" customWidth="1"/>
    <col min="775" max="775" width="15" style="1" customWidth="1"/>
    <col min="776" max="776" width="11" style="1" customWidth="1"/>
    <col min="777" max="1024" width="8.90625" style="1"/>
    <col min="1025" max="1025" width="13.90625" style="1" customWidth="1"/>
    <col min="1026" max="1026" width="12.6328125" style="1" customWidth="1"/>
    <col min="1027" max="1027" width="42" style="1" customWidth="1"/>
    <col min="1028" max="1028" width="14.90625" style="1" customWidth="1"/>
    <col min="1029" max="1029" width="13.6328125" style="1" customWidth="1"/>
    <col min="1030" max="1030" width="12.6328125" style="1" customWidth="1"/>
    <col min="1031" max="1031" width="15" style="1" customWidth="1"/>
    <col min="1032" max="1032" width="11" style="1" customWidth="1"/>
    <col min="1033" max="1280" width="8.90625" style="1"/>
    <col min="1281" max="1281" width="13.90625" style="1" customWidth="1"/>
    <col min="1282" max="1282" width="12.6328125" style="1" customWidth="1"/>
    <col min="1283" max="1283" width="42" style="1" customWidth="1"/>
    <col min="1284" max="1284" width="14.90625" style="1" customWidth="1"/>
    <col min="1285" max="1285" width="13.6328125" style="1" customWidth="1"/>
    <col min="1286" max="1286" width="12.6328125" style="1" customWidth="1"/>
    <col min="1287" max="1287" width="15" style="1" customWidth="1"/>
    <col min="1288" max="1288" width="11" style="1" customWidth="1"/>
    <col min="1289" max="1536" width="8.90625" style="1"/>
    <col min="1537" max="1537" width="13.90625" style="1" customWidth="1"/>
    <col min="1538" max="1538" width="12.6328125" style="1" customWidth="1"/>
    <col min="1539" max="1539" width="42" style="1" customWidth="1"/>
    <col min="1540" max="1540" width="14.90625" style="1" customWidth="1"/>
    <col min="1541" max="1541" width="13.6328125" style="1" customWidth="1"/>
    <col min="1542" max="1542" width="12.6328125" style="1" customWidth="1"/>
    <col min="1543" max="1543" width="15" style="1" customWidth="1"/>
    <col min="1544" max="1544" width="11" style="1" customWidth="1"/>
    <col min="1545" max="1792" width="8.90625" style="1"/>
    <col min="1793" max="1793" width="13.90625" style="1" customWidth="1"/>
    <col min="1794" max="1794" width="12.6328125" style="1" customWidth="1"/>
    <col min="1795" max="1795" width="42" style="1" customWidth="1"/>
    <col min="1796" max="1796" width="14.90625" style="1" customWidth="1"/>
    <col min="1797" max="1797" width="13.6328125" style="1" customWidth="1"/>
    <col min="1798" max="1798" width="12.6328125" style="1" customWidth="1"/>
    <col min="1799" max="1799" width="15" style="1" customWidth="1"/>
    <col min="1800" max="1800" width="11" style="1" customWidth="1"/>
    <col min="1801" max="2048" width="8.90625" style="1"/>
    <col min="2049" max="2049" width="13.90625" style="1" customWidth="1"/>
    <col min="2050" max="2050" width="12.6328125" style="1" customWidth="1"/>
    <col min="2051" max="2051" width="42" style="1" customWidth="1"/>
    <col min="2052" max="2052" width="14.90625" style="1" customWidth="1"/>
    <col min="2053" max="2053" width="13.6328125" style="1" customWidth="1"/>
    <col min="2054" max="2054" width="12.6328125" style="1" customWidth="1"/>
    <col min="2055" max="2055" width="15" style="1" customWidth="1"/>
    <col min="2056" max="2056" width="11" style="1" customWidth="1"/>
    <col min="2057" max="2304" width="8.90625" style="1"/>
    <col min="2305" max="2305" width="13.90625" style="1" customWidth="1"/>
    <col min="2306" max="2306" width="12.6328125" style="1" customWidth="1"/>
    <col min="2307" max="2307" width="42" style="1" customWidth="1"/>
    <col min="2308" max="2308" width="14.90625" style="1" customWidth="1"/>
    <col min="2309" max="2309" width="13.6328125" style="1" customWidth="1"/>
    <col min="2310" max="2310" width="12.6328125" style="1" customWidth="1"/>
    <col min="2311" max="2311" width="15" style="1" customWidth="1"/>
    <col min="2312" max="2312" width="11" style="1" customWidth="1"/>
    <col min="2313" max="2560" width="8.90625" style="1"/>
    <col min="2561" max="2561" width="13.90625" style="1" customWidth="1"/>
    <col min="2562" max="2562" width="12.6328125" style="1" customWidth="1"/>
    <col min="2563" max="2563" width="42" style="1" customWidth="1"/>
    <col min="2564" max="2564" width="14.90625" style="1" customWidth="1"/>
    <col min="2565" max="2565" width="13.6328125" style="1" customWidth="1"/>
    <col min="2566" max="2566" width="12.6328125" style="1" customWidth="1"/>
    <col min="2567" max="2567" width="15" style="1" customWidth="1"/>
    <col min="2568" max="2568" width="11" style="1" customWidth="1"/>
    <col min="2569" max="2816" width="8.90625" style="1"/>
    <col min="2817" max="2817" width="13.90625" style="1" customWidth="1"/>
    <col min="2818" max="2818" width="12.6328125" style="1" customWidth="1"/>
    <col min="2819" max="2819" width="42" style="1" customWidth="1"/>
    <col min="2820" max="2820" width="14.90625" style="1" customWidth="1"/>
    <col min="2821" max="2821" width="13.6328125" style="1" customWidth="1"/>
    <col min="2822" max="2822" width="12.6328125" style="1" customWidth="1"/>
    <col min="2823" max="2823" width="15" style="1" customWidth="1"/>
    <col min="2824" max="2824" width="11" style="1" customWidth="1"/>
    <col min="2825" max="3072" width="8.90625" style="1"/>
    <col min="3073" max="3073" width="13.90625" style="1" customWidth="1"/>
    <col min="3074" max="3074" width="12.6328125" style="1" customWidth="1"/>
    <col min="3075" max="3075" width="42" style="1" customWidth="1"/>
    <col min="3076" max="3076" width="14.90625" style="1" customWidth="1"/>
    <col min="3077" max="3077" width="13.6328125" style="1" customWidth="1"/>
    <col min="3078" max="3078" width="12.6328125" style="1" customWidth="1"/>
    <col min="3079" max="3079" width="15" style="1" customWidth="1"/>
    <col min="3080" max="3080" width="11" style="1" customWidth="1"/>
    <col min="3081" max="3328" width="8.90625" style="1"/>
    <col min="3329" max="3329" width="13.90625" style="1" customWidth="1"/>
    <col min="3330" max="3330" width="12.6328125" style="1" customWidth="1"/>
    <col min="3331" max="3331" width="42" style="1" customWidth="1"/>
    <col min="3332" max="3332" width="14.90625" style="1" customWidth="1"/>
    <col min="3333" max="3333" width="13.6328125" style="1" customWidth="1"/>
    <col min="3334" max="3334" width="12.6328125" style="1" customWidth="1"/>
    <col min="3335" max="3335" width="15" style="1" customWidth="1"/>
    <col min="3336" max="3336" width="11" style="1" customWidth="1"/>
    <col min="3337" max="3584" width="8.90625" style="1"/>
    <col min="3585" max="3585" width="13.90625" style="1" customWidth="1"/>
    <col min="3586" max="3586" width="12.6328125" style="1" customWidth="1"/>
    <col min="3587" max="3587" width="42" style="1" customWidth="1"/>
    <col min="3588" max="3588" width="14.90625" style="1" customWidth="1"/>
    <col min="3589" max="3589" width="13.6328125" style="1" customWidth="1"/>
    <col min="3590" max="3590" width="12.6328125" style="1" customWidth="1"/>
    <col min="3591" max="3591" width="15" style="1" customWidth="1"/>
    <col min="3592" max="3592" width="11" style="1" customWidth="1"/>
    <col min="3593" max="3840" width="8.90625" style="1"/>
    <col min="3841" max="3841" width="13.90625" style="1" customWidth="1"/>
    <col min="3842" max="3842" width="12.6328125" style="1" customWidth="1"/>
    <col min="3843" max="3843" width="42" style="1" customWidth="1"/>
    <col min="3844" max="3844" width="14.90625" style="1" customWidth="1"/>
    <col min="3845" max="3845" width="13.6328125" style="1" customWidth="1"/>
    <col min="3846" max="3846" width="12.6328125" style="1" customWidth="1"/>
    <col min="3847" max="3847" width="15" style="1" customWidth="1"/>
    <col min="3848" max="3848" width="11" style="1" customWidth="1"/>
    <col min="3849" max="4096" width="8.90625" style="1"/>
    <col min="4097" max="4097" width="13.90625" style="1" customWidth="1"/>
    <col min="4098" max="4098" width="12.6328125" style="1" customWidth="1"/>
    <col min="4099" max="4099" width="42" style="1" customWidth="1"/>
    <col min="4100" max="4100" width="14.90625" style="1" customWidth="1"/>
    <col min="4101" max="4101" width="13.6328125" style="1" customWidth="1"/>
    <col min="4102" max="4102" width="12.6328125" style="1" customWidth="1"/>
    <col min="4103" max="4103" width="15" style="1" customWidth="1"/>
    <col min="4104" max="4104" width="11" style="1" customWidth="1"/>
    <col min="4105" max="4352" width="8.90625" style="1"/>
    <col min="4353" max="4353" width="13.90625" style="1" customWidth="1"/>
    <col min="4354" max="4354" width="12.6328125" style="1" customWidth="1"/>
    <col min="4355" max="4355" width="42" style="1" customWidth="1"/>
    <col min="4356" max="4356" width="14.90625" style="1" customWidth="1"/>
    <col min="4357" max="4357" width="13.6328125" style="1" customWidth="1"/>
    <col min="4358" max="4358" width="12.6328125" style="1" customWidth="1"/>
    <col min="4359" max="4359" width="15" style="1" customWidth="1"/>
    <col min="4360" max="4360" width="11" style="1" customWidth="1"/>
    <col min="4361" max="4608" width="8.90625" style="1"/>
    <col min="4609" max="4609" width="13.90625" style="1" customWidth="1"/>
    <col min="4610" max="4610" width="12.6328125" style="1" customWidth="1"/>
    <col min="4611" max="4611" width="42" style="1" customWidth="1"/>
    <col min="4612" max="4612" width="14.90625" style="1" customWidth="1"/>
    <col min="4613" max="4613" width="13.6328125" style="1" customWidth="1"/>
    <col min="4614" max="4614" width="12.6328125" style="1" customWidth="1"/>
    <col min="4615" max="4615" width="15" style="1" customWidth="1"/>
    <col min="4616" max="4616" width="11" style="1" customWidth="1"/>
    <col min="4617" max="4864" width="8.90625" style="1"/>
    <col min="4865" max="4865" width="13.90625" style="1" customWidth="1"/>
    <col min="4866" max="4866" width="12.6328125" style="1" customWidth="1"/>
    <col min="4867" max="4867" width="42" style="1" customWidth="1"/>
    <col min="4868" max="4868" width="14.90625" style="1" customWidth="1"/>
    <col min="4869" max="4869" width="13.6328125" style="1" customWidth="1"/>
    <col min="4870" max="4870" width="12.6328125" style="1" customWidth="1"/>
    <col min="4871" max="4871" width="15" style="1" customWidth="1"/>
    <col min="4872" max="4872" width="11" style="1" customWidth="1"/>
    <col min="4873" max="5120" width="8.90625" style="1"/>
    <col min="5121" max="5121" width="13.90625" style="1" customWidth="1"/>
    <col min="5122" max="5122" width="12.6328125" style="1" customWidth="1"/>
    <col min="5123" max="5123" width="42" style="1" customWidth="1"/>
    <col min="5124" max="5124" width="14.90625" style="1" customWidth="1"/>
    <col min="5125" max="5125" width="13.6328125" style="1" customWidth="1"/>
    <col min="5126" max="5126" width="12.6328125" style="1" customWidth="1"/>
    <col min="5127" max="5127" width="15" style="1" customWidth="1"/>
    <col min="5128" max="5128" width="11" style="1" customWidth="1"/>
    <col min="5129" max="5376" width="8.90625" style="1"/>
    <col min="5377" max="5377" width="13.90625" style="1" customWidth="1"/>
    <col min="5378" max="5378" width="12.6328125" style="1" customWidth="1"/>
    <col min="5379" max="5379" width="42" style="1" customWidth="1"/>
    <col min="5380" max="5380" width="14.90625" style="1" customWidth="1"/>
    <col min="5381" max="5381" width="13.6328125" style="1" customWidth="1"/>
    <col min="5382" max="5382" width="12.6328125" style="1" customWidth="1"/>
    <col min="5383" max="5383" width="15" style="1" customWidth="1"/>
    <col min="5384" max="5384" width="11" style="1" customWidth="1"/>
    <col min="5385" max="5632" width="8.90625" style="1"/>
    <col min="5633" max="5633" width="13.90625" style="1" customWidth="1"/>
    <col min="5634" max="5634" width="12.6328125" style="1" customWidth="1"/>
    <col min="5635" max="5635" width="42" style="1" customWidth="1"/>
    <col min="5636" max="5636" width="14.90625" style="1" customWidth="1"/>
    <col min="5637" max="5637" width="13.6328125" style="1" customWidth="1"/>
    <col min="5638" max="5638" width="12.6328125" style="1" customWidth="1"/>
    <col min="5639" max="5639" width="15" style="1" customWidth="1"/>
    <col min="5640" max="5640" width="11" style="1" customWidth="1"/>
    <col min="5641" max="5888" width="8.90625" style="1"/>
    <col min="5889" max="5889" width="13.90625" style="1" customWidth="1"/>
    <col min="5890" max="5890" width="12.6328125" style="1" customWidth="1"/>
    <col min="5891" max="5891" width="42" style="1" customWidth="1"/>
    <col min="5892" max="5892" width="14.90625" style="1" customWidth="1"/>
    <col min="5893" max="5893" width="13.6328125" style="1" customWidth="1"/>
    <col min="5894" max="5894" width="12.6328125" style="1" customWidth="1"/>
    <col min="5895" max="5895" width="15" style="1" customWidth="1"/>
    <col min="5896" max="5896" width="11" style="1" customWidth="1"/>
    <col min="5897" max="6144" width="8.90625" style="1"/>
    <col min="6145" max="6145" width="13.90625" style="1" customWidth="1"/>
    <col min="6146" max="6146" width="12.6328125" style="1" customWidth="1"/>
    <col min="6147" max="6147" width="42" style="1" customWidth="1"/>
    <col min="6148" max="6148" width="14.90625" style="1" customWidth="1"/>
    <col min="6149" max="6149" width="13.6328125" style="1" customWidth="1"/>
    <col min="6150" max="6150" width="12.6328125" style="1" customWidth="1"/>
    <col min="6151" max="6151" width="15" style="1" customWidth="1"/>
    <col min="6152" max="6152" width="11" style="1" customWidth="1"/>
    <col min="6153" max="6400" width="8.90625" style="1"/>
    <col min="6401" max="6401" width="13.90625" style="1" customWidth="1"/>
    <col min="6402" max="6402" width="12.6328125" style="1" customWidth="1"/>
    <col min="6403" max="6403" width="42" style="1" customWidth="1"/>
    <col min="6404" max="6404" width="14.90625" style="1" customWidth="1"/>
    <col min="6405" max="6405" width="13.6328125" style="1" customWidth="1"/>
    <col min="6406" max="6406" width="12.6328125" style="1" customWidth="1"/>
    <col min="6407" max="6407" width="15" style="1" customWidth="1"/>
    <col min="6408" max="6408" width="11" style="1" customWidth="1"/>
    <col min="6409" max="6656" width="8.90625" style="1"/>
    <col min="6657" max="6657" width="13.90625" style="1" customWidth="1"/>
    <col min="6658" max="6658" width="12.6328125" style="1" customWidth="1"/>
    <col min="6659" max="6659" width="42" style="1" customWidth="1"/>
    <col min="6660" max="6660" width="14.90625" style="1" customWidth="1"/>
    <col min="6661" max="6661" width="13.6328125" style="1" customWidth="1"/>
    <col min="6662" max="6662" width="12.6328125" style="1" customWidth="1"/>
    <col min="6663" max="6663" width="15" style="1" customWidth="1"/>
    <col min="6664" max="6664" width="11" style="1" customWidth="1"/>
    <col min="6665" max="6912" width="8.90625" style="1"/>
    <col min="6913" max="6913" width="13.90625" style="1" customWidth="1"/>
    <col min="6914" max="6914" width="12.6328125" style="1" customWidth="1"/>
    <col min="6915" max="6915" width="42" style="1" customWidth="1"/>
    <col min="6916" max="6916" width="14.90625" style="1" customWidth="1"/>
    <col min="6917" max="6917" width="13.6328125" style="1" customWidth="1"/>
    <col min="6918" max="6918" width="12.6328125" style="1" customWidth="1"/>
    <col min="6919" max="6919" width="15" style="1" customWidth="1"/>
    <col min="6920" max="6920" width="11" style="1" customWidth="1"/>
    <col min="6921" max="7168" width="8.90625" style="1"/>
    <col min="7169" max="7169" width="13.90625" style="1" customWidth="1"/>
    <col min="7170" max="7170" width="12.6328125" style="1" customWidth="1"/>
    <col min="7171" max="7171" width="42" style="1" customWidth="1"/>
    <col min="7172" max="7172" width="14.90625" style="1" customWidth="1"/>
    <col min="7173" max="7173" width="13.6328125" style="1" customWidth="1"/>
    <col min="7174" max="7174" width="12.6328125" style="1" customWidth="1"/>
    <col min="7175" max="7175" width="15" style="1" customWidth="1"/>
    <col min="7176" max="7176" width="11" style="1" customWidth="1"/>
    <col min="7177" max="7424" width="8.90625" style="1"/>
    <col min="7425" max="7425" width="13.90625" style="1" customWidth="1"/>
    <col min="7426" max="7426" width="12.6328125" style="1" customWidth="1"/>
    <col min="7427" max="7427" width="42" style="1" customWidth="1"/>
    <col min="7428" max="7428" width="14.90625" style="1" customWidth="1"/>
    <col min="7429" max="7429" width="13.6328125" style="1" customWidth="1"/>
    <col min="7430" max="7430" width="12.6328125" style="1" customWidth="1"/>
    <col min="7431" max="7431" width="15" style="1" customWidth="1"/>
    <col min="7432" max="7432" width="11" style="1" customWidth="1"/>
    <col min="7433" max="7680" width="8.90625" style="1"/>
    <col min="7681" max="7681" width="13.90625" style="1" customWidth="1"/>
    <col min="7682" max="7682" width="12.6328125" style="1" customWidth="1"/>
    <col min="7683" max="7683" width="42" style="1" customWidth="1"/>
    <col min="7684" max="7684" width="14.90625" style="1" customWidth="1"/>
    <col min="7685" max="7685" width="13.6328125" style="1" customWidth="1"/>
    <col min="7686" max="7686" width="12.6328125" style="1" customWidth="1"/>
    <col min="7687" max="7687" width="15" style="1" customWidth="1"/>
    <col min="7688" max="7688" width="11" style="1" customWidth="1"/>
    <col min="7689" max="7936" width="8.90625" style="1"/>
    <col min="7937" max="7937" width="13.90625" style="1" customWidth="1"/>
    <col min="7938" max="7938" width="12.6328125" style="1" customWidth="1"/>
    <col min="7939" max="7939" width="42" style="1" customWidth="1"/>
    <col min="7940" max="7940" width="14.90625" style="1" customWidth="1"/>
    <col min="7941" max="7941" width="13.6328125" style="1" customWidth="1"/>
    <col min="7942" max="7942" width="12.6328125" style="1" customWidth="1"/>
    <col min="7943" max="7943" width="15" style="1" customWidth="1"/>
    <col min="7944" max="7944" width="11" style="1" customWidth="1"/>
    <col min="7945" max="8192" width="8.90625" style="1"/>
    <col min="8193" max="8193" width="13.90625" style="1" customWidth="1"/>
    <col min="8194" max="8194" width="12.6328125" style="1" customWidth="1"/>
    <col min="8195" max="8195" width="42" style="1" customWidth="1"/>
    <col min="8196" max="8196" width="14.90625" style="1" customWidth="1"/>
    <col min="8197" max="8197" width="13.6328125" style="1" customWidth="1"/>
    <col min="8198" max="8198" width="12.6328125" style="1" customWidth="1"/>
    <col min="8199" max="8199" width="15" style="1" customWidth="1"/>
    <col min="8200" max="8200" width="11" style="1" customWidth="1"/>
    <col min="8201" max="8448" width="8.90625" style="1"/>
    <col min="8449" max="8449" width="13.90625" style="1" customWidth="1"/>
    <col min="8450" max="8450" width="12.6328125" style="1" customWidth="1"/>
    <col min="8451" max="8451" width="42" style="1" customWidth="1"/>
    <col min="8452" max="8452" width="14.90625" style="1" customWidth="1"/>
    <col min="8453" max="8453" width="13.6328125" style="1" customWidth="1"/>
    <col min="8454" max="8454" width="12.6328125" style="1" customWidth="1"/>
    <col min="8455" max="8455" width="15" style="1" customWidth="1"/>
    <col min="8456" max="8456" width="11" style="1" customWidth="1"/>
    <col min="8457" max="8704" width="8.90625" style="1"/>
    <col min="8705" max="8705" width="13.90625" style="1" customWidth="1"/>
    <col min="8706" max="8706" width="12.6328125" style="1" customWidth="1"/>
    <col min="8707" max="8707" width="42" style="1" customWidth="1"/>
    <col min="8708" max="8708" width="14.90625" style="1" customWidth="1"/>
    <col min="8709" max="8709" width="13.6328125" style="1" customWidth="1"/>
    <col min="8710" max="8710" width="12.6328125" style="1" customWidth="1"/>
    <col min="8711" max="8711" width="15" style="1" customWidth="1"/>
    <col min="8712" max="8712" width="11" style="1" customWidth="1"/>
    <col min="8713" max="8960" width="8.90625" style="1"/>
    <col min="8961" max="8961" width="13.90625" style="1" customWidth="1"/>
    <col min="8962" max="8962" width="12.6328125" style="1" customWidth="1"/>
    <col min="8963" max="8963" width="42" style="1" customWidth="1"/>
    <col min="8964" max="8964" width="14.90625" style="1" customWidth="1"/>
    <col min="8965" max="8965" width="13.6328125" style="1" customWidth="1"/>
    <col min="8966" max="8966" width="12.6328125" style="1" customWidth="1"/>
    <col min="8967" max="8967" width="15" style="1" customWidth="1"/>
    <col min="8968" max="8968" width="11" style="1" customWidth="1"/>
    <col min="8969" max="9216" width="8.90625" style="1"/>
    <col min="9217" max="9217" width="13.90625" style="1" customWidth="1"/>
    <col min="9218" max="9218" width="12.6328125" style="1" customWidth="1"/>
    <col min="9219" max="9219" width="42" style="1" customWidth="1"/>
    <col min="9220" max="9220" width="14.90625" style="1" customWidth="1"/>
    <col min="9221" max="9221" width="13.6328125" style="1" customWidth="1"/>
    <col min="9222" max="9222" width="12.6328125" style="1" customWidth="1"/>
    <col min="9223" max="9223" width="15" style="1" customWidth="1"/>
    <col min="9224" max="9224" width="11" style="1" customWidth="1"/>
    <col min="9225" max="9472" width="8.90625" style="1"/>
    <col min="9473" max="9473" width="13.90625" style="1" customWidth="1"/>
    <col min="9474" max="9474" width="12.6328125" style="1" customWidth="1"/>
    <col min="9475" max="9475" width="42" style="1" customWidth="1"/>
    <col min="9476" max="9476" width="14.90625" style="1" customWidth="1"/>
    <col min="9477" max="9477" width="13.6328125" style="1" customWidth="1"/>
    <col min="9478" max="9478" width="12.6328125" style="1" customWidth="1"/>
    <col min="9479" max="9479" width="15" style="1" customWidth="1"/>
    <col min="9480" max="9480" width="11" style="1" customWidth="1"/>
    <col min="9481" max="9728" width="8.90625" style="1"/>
    <col min="9729" max="9729" width="13.90625" style="1" customWidth="1"/>
    <col min="9730" max="9730" width="12.6328125" style="1" customWidth="1"/>
    <col min="9731" max="9731" width="42" style="1" customWidth="1"/>
    <col min="9732" max="9732" width="14.90625" style="1" customWidth="1"/>
    <col min="9733" max="9733" width="13.6328125" style="1" customWidth="1"/>
    <col min="9734" max="9734" width="12.6328125" style="1" customWidth="1"/>
    <col min="9735" max="9735" width="15" style="1" customWidth="1"/>
    <col min="9736" max="9736" width="11" style="1" customWidth="1"/>
    <col min="9737" max="9984" width="8.90625" style="1"/>
    <col min="9985" max="9985" width="13.90625" style="1" customWidth="1"/>
    <col min="9986" max="9986" width="12.6328125" style="1" customWidth="1"/>
    <col min="9987" max="9987" width="42" style="1" customWidth="1"/>
    <col min="9988" max="9988" width="14.90625" style="1" customWidth="1"/>
    <col min="9989" max="9989" width="13.6328125" style="1" customWidth="1"/>
    <col min="9990" max="9990" width="12.6328125" style="1" customWidth="1"/>
    <col min="9991" max="9991" width="15" style="1" customWidth="1"/>
    <col min="9992" max="9992" width="11" style="1" customWidth="1"/>
    <col min="9993" max="10240" width="8.90625" style="1"/>
    <col min="10241" max="10241" width="13.90625" style="1" customWidth="1"/>
    <col min="10242" max="10242" width="12.6328125" style="1" customWidth="1"/>
    <col min="10243" max="10243" width="42" style="1" customWidth="1"/>
    <col min="10244" max="10244" width="14.90625" style="1" customWidth="1"/>
    <col min="10245" max="10245" width="13.6328125" style="1" customWidth="1"/>
    <col min="10246" max="10246" width="12.6328125" style="1" customWidth="1"/>
    <col min="10247" max="10247" width="15" style="1" customWidth="1"/>
    <col min="10248" max="10248" width="11" style="1" customWidth="1"/>
    <col min="10249" max="10496" width="8.90625" style="1"/>
    <col min="10497" max="10497" width="13.90625" style="1" customWidth="1"/>
    <col min="10498" max="10498" width="12.6328125" style="1" customWidth="1"/>
    <col min="10499" max="10499" width="42" style="1" customWidth="1"/>
    <col min="10500" max="10500" width="14.90625" style="1" customWidth="1"/>
    <col min="10501" max="10501" width="13.6328125" style="1" customWidth="1"/>
    <col min="10502" max="10502" width="12.6328125" style="1" customWidth="1"/>
    <col min="10503" max="10503" width="15" style="1" customWidth="1"/>
    <col min="10504" max="10504" width="11" style="1" customWidth="1"/>
    <col min="10505" max="10752" width="8.90625" style="1"/>
    <col min="10753" max="10753" width="13.90625" style="1" customWidth="1"/>
    <col min="10754" max="10754" width="12.6328125" style="1" customWidth="1"/>
    <col min="10755" max="10755" width="42" style="1" customWidth="1"/>
    <col min="10756" max="10756" width="14.90625" style="1" customWidth="1"/>
    <col min="10757" max="10757" width="13.6328125" style="1" customWidth="1"/>
    <col min="10758" max="10758" width="12.6328125" style="1" customWidth="1"/>
    <col min="10759" max="10759" width="15" style="1" customWidth="1"/>
    <col min="10760" max="10760" width="11" style="1" customWidth="1"/>
    <col min="10761" max="11008" width="8.90625" style="1"/>
    <col min="11009" max="11009" width="13.90625" style="1" customWidth="1"/>
    <col min="11010" max="11010" width="12.6328125" style="1" customWidth="1"/>
    <col min="11011" max="11011" width="42" style="1" customWidth="1"/>
    <col min="11012" max="11012" width="14.90625" style="1" customWidth="1"/>
    <col min="11013" max="11013" width="13.6328125" style="1" customWidth="1"/>
    <col min="11014" max="11014" width="12.6328125" style="1" customWidth="1"/>
    <col min="11015" max="11015" width="15" style="1" customWidth="1"/>
    <col min="11016" max="11016" width="11" style="1" customWidth="1"/>
    <col min="11017" max="11264" width="8.90625" style="1"/>
    <col min="11265" max="11265" width="13.90625" style="1" customWidth="1"/>
    <col min="11266" max="11266" width="12.6328125" style="1" customWidth="1"/>
    <col min="11267" max="11267" width="42" style="1" customWidth="1"/>
    <col min="11268" max="11268" width="14.90625" style="1" customWidth="1"/>
    <col min="11269" max="11269" width="13.6328125" style="1" customWidth="1"/>
    <col min="11270" max="11270" width="12.6328125" style="1" customWidth="1"/>
    <col min="11271" max="11271" width="15" style="1" customWidth="1"/>
    <col min="11272" max="11272" width="11" style="1" customWidth="1"/>
    <col min="11273" max="11520" width="8.90625" style="1"/>
    <col min="11521" max="11521" width="13.90625" style="1" customWidth="1"/>
    <col min="11522" max="11522" width="12.6328125" style="1" customWidth="1"/>
    <col min="11523" max="11523" width="42" style="1" customWidth="1"/>
    <col min="11524" max="11524" width="14.90625" style="1" customWidth="1"/>
    <col min="11525" max="11525" width="13.6328125" style="1" customWidth="1"/>
    <col min="11526" max="11526" width="12.6328125" style="1" customWidth="1"/>
    <col min="11527" max="11527" width="15" style="1" customWidth="1"/>
    <col min="11528" max="11528" width="11" style="1" customWidth="1"/>
    <col min="11529" max="11776" width="8.90625" style="1"/>
    <col min="11777" max="11777" width="13.90625" style="1" customWidth="1"/>
    <col min="11778" max="11778" width="12.6328125" style="1" customWidth="1"/>
    <col min="11779" max="11779" width="42" style="1" customWidth="1"/>
    <col min="11780" max="11780" width="14.90625" style="1" customWidth="1"/>
    <col min="11781" max="11781" width="13.6328125" style="1" customWidth="1"/>
    <col min="11782" max="11782" width="12.6328125" style="1" customWidth="1"/>
    <col min="11783" max="11783" width="15" style="1" customWidth="1"/>
    <col min="11784" max="11784" width="11" style="1" customWidth="1"/>
    <col min="11785" max="12032" width="8.90625" style="1"/>
    <col min="12033" max="12033" width="13.90625" style="1" customWidth="1"/>
    <col min="12034" max="12034" width="12.6328125" style="1" customWidth="1"/>
    <col min="12035" max="12035" width="42" style="1" customWidth="1"/>
    <col min="12036" max="12036" width="14.90625" style="1" customWidth="1"/>
    <col min="12037" max="12037" width="13.6328125" style="1" customWidth="1"/>
    <col min="12038" max="12038" width="12.6328125" style="1" customWidth="1"/>
    <col min="12039" max="12039" width="15" style="1" customWidth="1"/>
    <col min="12040" max="12040" width="11" style="1" customWidth="1"/>
    <col min="12041" max="12288" width="8.90625" style="1"/>
    <col min="12289" max="12289" width="13.90625" style="1" customWidth="1"/>
    <col min="12290" max="12290" width="12.6328125" style="1" customWidth="1"/>
    <col min="12291" max="12291" width="42" style="1" customWidth="1"/>
    <col min="12292" max="12292" width="14.90625" style="1" customWidth="1"/>
    <col min="12293" max="12293" width="13.6328125" style="1" customWidth="1"/>
    <col min="12294" max="12294" width="12.6328125" style="1" customWidth="1"/>
    <col min="12295" max="12295" width="15" style="1" customWidth="1"/>
    <col min="12296" max="12296" width="11" style="1" customWidth="1"/>
    <col min="12297" max="12544" width="8.90625" style="1"/>
    <col min="12545" max="12545" width="13.90625" style="1" customWidth="1"/>
    <col min="12546" max="12546" width="12.6328125" style="1" customWidth="1"/>
    <col min="12547" max="12547" width="42" style="1" customWidth="1"/>
    <col min="12548" max="12548" width="14.90625" style="1" customWidth="1"/>
    <col min="12549" max="12549" width="13.6328125" style="1" customWidth="1"/>
    <col min="12550" max="12550" width="12.6328125" style="1" customWidth="1"/>
    <col min="12551" max="12551" width="15" style="1" customWidth="1"/>
    <col min="12552" max="12552" width="11" style="1" customWidth="1"/>
    <col min="12553" max="12800" width="8.90625" style="1"/>
    <col min="12801" max="12801" width="13.90625" style="1" customWidth="1"/>
    <col min="12802" max="12802" width="12.6328125" style="1" customWidth="1"/>
    <col min="12803" max="12803" width="42" style="1" customWidth="1"/>
    <col min="12804" max="12804" width="14.90625" style="1" customWidth="1"/>
    <col min="12805" max="12805" width="13.6328125" style="1" customWidth="1"/>
    <col min="12806" max="12806" width="12.6328125" style="1" customWidth="1"/>
    <col min="12807" max="12807" width="15" style="1" customWidth="1"/>
    <col min="12808" max="12808" width="11" style="1" customWidth="1"/>
    <col min="12809" max="13056" width="8.90625" style="1"/>
    <col min="13057" max="13057" width="13.90625" style="1" customWidth="1"/>
    <col min="13058" max="13058" width="12.6328125" style="1" customWidth="1"/>
    <col min="13059" max="13059" width="42" style="1" customWidth="1"/>
    <col min="13060" max="13060" width="14.90625" style="1" customWidth="1"/>
    <col min="13061" max="13061" width="13.6328125" style="1" customWidth="1"/>
    <col min="13062" max="13062" width="12.6328125" style="1" customWidth="1"/>
    <col min="13063" max="13063" width="15" style="1" customWidth="1"/>
    <col min="13064" max="13064" width="11" style="1" customWidth="1"/>
    <col min="13065" max="13312" width="8.90625" style="1"/>
    <col min="13313" max="13313" width="13.90625" style="1" customWidth="1"/>
    <col min="13314" max="13314" width="12.6328125" style="1" customWidth="1"/>
    <col min="13315" max="13315" width="42" style="1" customWidth="1"/>
    <col min="13316" max="13316" width="14.90625" style="1" customWidth="1"/>
    <col min="13317" max="13317" width="13.6328125" style="1" customWidth="1"/>
    <col min="13318" max="13318" width="12.6328125" style="1" customWidth="1"/>
    <col min="13319" max="13319" width="15" style="1" customWidth="1"/>
    <col min="13320" max="13320" width="11" style="1" customWidth="1"/>
    <col min="13321" max="13568" width="8.90625" style="1"/>
    <col min="13569" max="13569" width="13.90625" style="1" customWidth="1"/>
    <col min="13570" max="13570" width="12.6328125" style="1" customWidth="1"/>
    <col min="13571" max="13571" width="42" style="1" customWidth="1"/>
    <col min="13572" max="13572" width="14.90625" style="1" customWidth="1"/>
    <col min="13573" max="13573" width="13.6328125" style="1" customWidth="1"/>
    <col min="13574" max="13574" width="12.6328125" style="1" customWidth="1"/>
    <col min="13575" max="13575" width="15" style="1" customWidth="1"/>
    <col min="13576" max="13576" width="11" style="1" customWidth="1"/>
    <col min="13577" max="13824" width="8.90625" style="1"/>
    <col min="13825" max="13825" width="13.90625" style="1" customWidth="1"/>
    <col min="13826" max="13826" width="12.6328125" style="1" customWidth="1"/>
    <col min="13827" max="13827" width="42" style="1" customWidth="1"/>
    <col min="13828" max="13828" width="14.90625" style="1" customWidth="1"/>
    <col min="13829" max="13829" width="13.6328125" style="1" customWidth="1"/>
    <col min="13830" max="13830" width="12.6328125" style="1" customWidth="1"/>
    <col min="13831" max="13831" width="15" style="1" customWidth="1"/>
    <col min="13832" max="13832" width="11" style="1" customWidth="1"/>
    <col min="13833" max="14080" width="8.90625" style="1"/>
    <col min="14081" max="14081" width="13.90625" style="1" customWidth="1"/>
    <col min="14082" max="14082" width="12.6328125" style="1" customWidth="1"/>
    <col min="14083" max="14083" width="42" style="1" customWidth="1"/>
    <col min="14084" max="14084" width="14.90625" style="1" customWidth="1"/>
    <col min="14085" max="14085" width="13.6328125" style="1" customWidth="1"/>
    <col min="14086" max="14086" width="12.6328125" style="1" customWidth="1"/>
    <col min="14087" max="14087" width="15" style="1" customWidth="1"/>
    <col min="14088" max="14088" width="11" style="1" customWidth="1"/>
    <col min="14089" max="14336" width="8.90625" style="1"/>
    <col min="14337" max="14337" width="13.90625" style="1" customWidth="1"/>
    <col min="14338" max="14338" width="12.6328125" style="1" customWidth="1"/>
    <col min="14339" max="14339" width="42" style="1" customWidth="1"/>
    <col min="14340" max="14340" width="14.90625" style="1" customWidth="1"/>
    <col min="14341" max="14341" width="13.6328125" style="1" customWidth="1"/>
    <col min="14342" max="14342" width="12.6328125" style="1" customWidth="1"/>
    <col min="14343" max="14343" width="15" style="1" customWidth="1"/>
    <col min="14344" max="14344" width="11" style="1" customWidth="1"/>
    <col min="14345" max="14592" width="8.90625" style="1"/>
    <col min="14593" max="14593" width="13.90625" style="1" customWidth="1"/>
    <col min="14594" max="14594" width="12.6328125" style="1" customWidth="1"/>
    <col min="14595" max="14595" width="42" style="1" customWidth="1"/>
    <col min="14596" max="14596" width="14.90625" style="1" customWidth="1"/>
    <col min="14597" max="14597" width="13.6328125" style="1" customWidth="1"/>
    <col min="14598" max="14598" width="12.6328125" style="1" customWidth="1"/>
    <col min="14599" max="14599" width="15" style="1" customWidth="1"/>
    <col min="14600" max="14600" width="11" style="1" customWidth="1"/>
    <col min="14601" max="14848" width="8.90625" style="1"/>
    <col min="14849" max="14849" width="13.90625" style="1" customWidth="1"/>
    <col min="14850" max="14850" width="12.6328125" style="1" customWidth="1"/>
    <col min="14851" max="14851" width="42" style="1" customWidth="1"/>
    <col min="14852" max="14852" width="14.90625" style="1" customWidth="1"/>
    <col min="14853" max="14853" width="13.6328125" style="1" customWidth="1"/>
    <col min="14854" max="14854" width="12.6328125" style="1" customWidth="1"/>
    <col min="14855" max="14855" width="15" style="1" customWidth="1"/>
    <col min="14856" max="14856" width="11" style="1" customWidth="1"/>
    <col min="14857" max="15104" width="8.90625" style="1"/>
    <col min="15105" max="15105" width="13.90625" style="1" customWidth="1"/>
    <col min="15106" max="15106" width="12.6328125" style="1" customWidth="1"/>
    <col min="15107" max="15107" width="42" style="1" customWidth="1"/>
    <col min="15108" max="15108" width="14.90625" style="1" customWidth="1"/>
    <col min="15109" max="15109" width="13.6328125" style="1" customWidth="1"/>
    <col min="15110" max="15110" width="12.6328125" style="1" customWidth="1"/>
    <col min="15111" max="15111" width="15" style="1" customWidth="1"/>
    <col min="15112" max="15112" width="11" style="1" customWidth="1"/>
    <col min="15113" max="15360" width="8.90625" style="1"/>
    <col min="15361" max="15361" width="13.90625" style="1" customWidth="1"/>
    <col min="15362" max="15362" width="12.6328125" style="1" customWidth="1"/>
    <col min="15363" max="15363" width="42" style="1" customWidth="1"/>
    <col min="15364" max="15364" width="14.90625" style="1" customWidth="1"/>
    <col min="15365" max="15365" width="13.6328125" style="1" customWidth="1"/>
    <col min="15366" max="15366" width="12.6328125" style="1" customWidth="1"/>
    <col min="15367" max="15367" width="15" style="1" customWidth="1"/>
    <col min="15368" max="15368" width="11" style="1" customWidth="1"/>
    <col min="15369" max="15616" width="8.90625" style="1"/>
    <col min="15617" max="15617" width="13.90625" style="1" customWidth="1"/>
    <col min="15618" max="15618" width="12.6328125" style="1" customWidth="1"/>
    <col min="15619" max="15619" width="42" style="1" customWidth="1"/>
    <col min="15620" max="15620" width="14.90625" style="1" customWidth="1"/>
    <col min="15621" max="15621" width="13.6328125" style="1" customWidth="1"/>
    <col min="15622" max="15622" width="12.6328125" style="1" customWidth="1"/>
    <col min="15623" max="15623" width="15" style="1" customWidth="1"/>
    <col min="15624" max="15624" width="11" style="1" customWidth="1"/>
    <col min="15625" max="15872" width="8.90625" style="1"/>
    <col min="15873" max="15873" width="13.90625" style="1" customWidth="1"/>
    <col min="15874" max="15874" width="12.6328125" style="1" customWidth="1"/>
    <col min="15875" max="15875" width="42" style="1" customWidth="1"/>
    <col min="15876" max="15876" width="14.90625" style="1" customWidth="1"/>
    <col min="15877" max="15877" width="13.6328125" style="1" customWidth="1"/>
    <col min="15878" max="15878" width="12.6328125" style="1" customWidth="1"/>
    <col min="15879" max="15879" width="15" style="1" customWidth="1"/>
    <col min="15880" max="15880" width="11" style="1" customWidth="1"/>
    <col min="15881" max="16128" width="8.90625" style="1"/>
    <col min="16129" max="16129" width="13.90625" style="1" customWidth="1"/>
    <col min="16130" max="16130" width="12.6328125" style="1" customWidth="1"/>
    <col min="16131" max="16131" width="42" style="1" customWidth="1"/>
    <col min="16132" max="16132" width="14.90625" style="1" customWidth="1"/>
    <col min="16133" max="16133" width="13.6328125" style="1" customWidth="1"/>
    <col min="16134" max="16134" width="12.6328125" style="1" customWidth="1"/>
    <col min="16135" max="16135" width="15" style="1" customWidth="1"/>
    <col min="16136" max="16136" width="11" style="1" customWidth="1"/>
    <col min="16137" max="16384" width="8.90625" style="1"/>
  </cols>
  <sheetData>
    <row r="1" spans="1:8" ht="29.5" customHeight="1" x14ac:dyDescent="0.4">
      <c r="A1" s="74" t="str">
        <f>'[1]10結算'!A1:C1</f>
        <v>嘉義縣大林鎮三和國民小學</v>
      </c>
      <c r="B1" s="74"/>
      <c r="C1" s="74"/>
      <c r="D1" s="75" t="s">
        <v>122</v>
      </c>
      <c r="E1" s="75"/>
      <c r="F1" s="75"/>
      <c r="G1" s="75"/>
      <c r="H1" s="75"/>
    </row>
    <row r="2" spans="1:8" ht="26" customHeight="1" x14ac:dyDescent="0.4">
      <c r="A2" s="76" t="s">
        <v>1</v>
      </c>
      <c r="B2" s="76"/>
      <c r="C2" s="76"/>
      <c r="D2" s="76" t="s">
        <v>2</v>
      </c>
      <c r="E2" s="76"/>
      <c r="F2" s="76"/>
      <c r="G2" s="76" t="s">
        <v>3</v>
      </c>
      <c r="H2" s="76"/>
    </row>
    <row r="3" spans="1:8" ht="26" customHeight="1" x14ac:dyDescent="0.4">
      <c r="A3" s="51" t="s">
        <v>4</v>
      </c>
      <c r="B3" s="3" t="s">
        <v>5</v>
      </c>
      <c r="C3" s="51" t="s">
        <v>6</v>
      </c>
      <c r="D3" s="51" t="s">
        <v>7</v>
      </c>
      <c r="E3" s="3" t="s">
        <v>8</v>
      </c>
      <c r="F3" s="51" t="s">
        <v>9</v>
      </c>
      <c r="G3" s="3" t="s">
        <v>8</v>
      </c>
      <c r="H3" s="51" t="s">
        <v>9</v>
      </c>
    </row>
    <row r="4" spans="1:8" ht="26" customHeight="1" x14ac:dyDescent="0.4">
      <c r="A4" s="51" t="s">
        <v>123</v>
      </c>
      <c r="B4" s="4">
        <f>'[1]11分類帳'!P4</f>
        <v>513087</v>
      </c>
      <c r="C4" s="77" t="s">
        <v>124</v>
      </c>
      <c r="D4" s="51" t="s">
        <v>12</v>
      </c>
      <c r="E4" s="4">
        <f>'[1]11分類帳'!G48</f>
        <v>4330</v>
      </c>
      <c r="F4" s="5">
        <f>E4/E13</f>
        <v>2.1731056842020736E-2</v>
      </c>
      <c r="G4" s="4">
        <f>'[1]11分類帳'!G49</f>
        <v>20948</v>
      </c>
      <c r="H4" s="5">
        <f>G4/G13</f>
        <v>4.6177280372451467E-2</v>
      </c>
    </row>
    <row r="5" spans="1:8" ht="26" customHeight="1" x14ac:dyDescent="0.4">
      <c r="A5" s="51" t="s">
        <v>13</v>
      </c>
      <c r="B5" s="4">
        <f>'[1]11分類帳'!F52</f>
        <v>165366</v>
      </c>
      <c r="C5" s="79"/>
      <c r="D5" s="51" t="s">
        <v>125</v>
      </c>
      <c r="E5" s="4">
        <f>'[1]11分類帳'!H48</f>
        <v>114960</v>
      </c>
      <c r="F5" s="5">
        <f>E5/E13</f>
        <v>0.5769520310759132</v>
      </c>
      <c r="G5" s="4">
        <f>'[1]11分類帳'!H49</f>
        <v>257150</v>
      </c>
      <c r="H5" s="5">
        <f>G5/G13</f>
        <v>0.56685543478021261</v>
      </c>
    </row>
    <row r="6" spans="1:8" ht="29.5" customHeight="1" x14ac:dyDescent="0.4">
      <c r="A6" s="6" t="s">
        <v>15</v>
      </c>
      <c r="B6" s="4">
        <f>'[1]11分類帳'!G52</f>
        <v>0</v>
      </c>
      <c r="C6" s="79"/>
      <c r="D6" s="51" t="s">
        <v>126</v>
      </c>
      <c r="E6" s="4">
        <f>'[1]11分類帳'!I48</f>
        <v>4740</v>
      </c>
      <c r="F6" s="5">
        <f>E6/E13</f>
        <v>2.3788731970249027E-2</v>
      </c>
      <c r="G6" s="4">
        <f>'[1]11分類帳'!I49</f>
        <v>4740</v>
      </c>
      <c r="H6" s="5">
        <f>G6/G13</f>
        <v>1.0448744938200303E-2</v>
      </c>
    </row>
    <row r="7" spans="1:8" ht="32.5" customHeight="1" x14ac:dyDescent="0.4">
      <c r="A7" s="7" t="s">
        <v>127</v>
      </c>
      <c r="B7" s="4">
        <f>'[1]11分類帳'!H52</f>
        <v>0</v>
      </c>
      <c r="C7" s="79"/>
      <c r="D7" s="51" t="s">
        <v>18</v>
      </c>
      <c r="E7" s="4">
        <f>'[1]11分類帳'!J48</f>
        <v>4230</v>
      </c>
      <c r="F7" s="5">
        <f>E7/E13</f>
        <v>2.1229184859526032E-2</v>
      </c>
      <c r="G7" s="4">
        <f>'[1]11分類帳'!J49</f>
        <v>9460</v>
      </c>
      <c r="H7" s="5">
        <f>G7/G13</f>
        <v>2.0853402345015794E-2</v>
      </c>
    </row>
    <row r="8" spans="1:8" ht="30" customHeight="1" x14ac:dyDescent="0.4">
      <c r="A8" s="7" t="s">
        <v>128</v>
      </c>
      <c r="B8" s="4">
        <f>'[1]11分類帳'!I52</f>
        <v>0</v>
      </c>
      <c r="C8" s="79"/>
      <c r="D8" s="51" t="s">
        <v>129</v>
      </c>
      <c r="E8" s="4">
        <f>'[1]11分類帳'!K48</f>
        <v>44123</v>
      </c>
      <c r="F8" s="5">
        <f>E8/E13</f>
        <v>0.22144097483613881</v>
      </c>
      <c r="G8" s="4">
        <f>'[1]11分類帳'!K48</f>
        <v>44123</v>
      </c>
      <c r="H8" s="5">
        <f>G8/G13</f>
        <v>9.7263707364601687E-2</v>
      </c>
    </row>
    <row r="9" spans="1:8" ht="33.65" customHeight="1" x14ac:dyDescent="0.4">
      <c r="A9" s="7" t="s">
        <v>130</v>
      </c>
      <c r="B9" s="4">
        <f>'[1]11分類帳'!J52</f>
        <v>0</v>
      </c>
      <c r="C9" s="79"/>
      <c r="D9" s="51" t="s">
        <v>131</v>
      </c>
      <c r="E9" s="4">
        <f>'[1]11分類帳'!L48</f>
        <v>461</v>
      </c>
      <c r="F9" s="5">
        <f>E9/E13</f>
        <v>2.313629839300591E-3</v>
      </c>
      <c r="G9" s="4">
        <f>'[1]11分類帳'!L49</f>
        <v>31448</v>
      </c>
      <c r="H9" s="5">
        <f>G9/G13</f>
        <v>6.9323234349477458E-2</v>
      </c>
    </row>
    <row r="10" spans="1:8" ht="30" customHeight="1" x14ac:dyDescent="0.4">
      <c r="A10" s="51" t="s">
        <v>132</v>
      </c>
      <c r="B10" s="4">
        <f>'[1]11分類帳'!K52</f>
        <v>1000</v>
      </c>
      <c r="C10" s="79"/>
      <c r="D10" s="51" t="s">
        <v>24</v>
      </c>
      <c r="E10" s="4">
        <f>'[1]11分類帳'!M48</f>
        <v>25100</v>
      </c>
      <c r="F10" s="5">
        <f>E10/E13</f>
        <v>0.12596986760617102</v>
      </c>
      <c r="G10" s="4">
        <f>'[1]11分類帳'!M49</f>
        <v>52199</v>
      </c>
      <c r="H10" s="5">
        <f>G10/G13</f>
        <v>0.11506625253778853</v>
      </c>
    </row>
    <row r="11" spans="1:8" ht="42" customHeight="1" x14ac:dyDescent="0.4">
      <c r="A11" s="8" t="s">
        <v>25</v>
      </c>
      <c r="B11" s="4">
        <f>'[1]11分類帳'!L52</f>
        <v>-5350</v>
      </c>
      <c r="C11" s="79"/>
      <c r="D11" s="51" t="s">
        <v>133</v>
      </c>
      <c r="E11" s="4">
        <f>'[1]11分類帳'!N48</f>
        <v>1310</v>
      </c>
      <c r="F11" s="5">
        <f>E11/E13</f>
        <v>6.5745229706806385E-3</v>
      </c>
      <c r="G11" s="4">
        <f>'[1]11分類帳'!N49</f>
        <v>33575</v>
      </c>
      <c r="H11" s="5">
        <f>G11/G13</f>
        <v>7.4011943312252151E-2</v>
      </c>
    </row>
    <row r="12" spans="1:8" ht="28.25" customHeight="1" x14ac:dyDescent="0.4">
      <c r="A12" s="51"/>
      <c r="B12" s="4"/>
      <c r="C12" s="78" t="s">
        <v>134</v>
      </c>
      <c r="D12" s="8"/>
      <c r="E12" s="4"/>
      <c r="F12" s="5"/>
      <c r="G12" s="4"/>
      <c r="H12" s="5"/>
    </row>
    <row r="13" spans="1:8" ht="27.65" customHeight="1" x14ac:dyDescent="0.4">
      <c r="A13" s="51"/>
      <c r="B13" s="4"/>
      <c r="C13" s="78"/>
      <c r="D13" s="51" t="s">
        <v>28</v>
      </c>
      <c r="E13" s="4">
        <f>SUM(E4:E12)</f>
        <v>199254</v>
      </c>
      <c r="F13" s="5">
        <f>E13/E13</f>
        <v>1</v>
      </c>
      <c r="G13" s="4">
        <f>SUM(G4:G12)</f>
        <v>453643</v>
      </c>
      <c r="H13" s="9">
        <f>G13/G13</f>
        <v>1</v>
      </c>
    </row>
    <row r="14" spans="1:8" ht="38.5" customHeight="1" x14ac:dyDescent="0.4">
      <c r="A14" s="51" t="s">
        <v>29</v>
      </c>
      <c r="B14" s="4">
        <f>SUM(B5:B12)</f>
        <v>161016</v>
      </c>
      <c r="C14" s="78"/>
      <c r="D14" s="51" t="s">
        <v>135</v>
      </c>
      <c r="E14" s="4">
        <f>'[1]11分類帳'!P49</f>
        <v>474849</v>
      </c>
      <c r="F14" s="5"/>
      <c r="G14" s="4">
        <f>E14</f>
        <v>474849</v>
      </c>
      <c r="H14" s="10"/>
    </row>
    <row r="15" spans="1:8" ht="38.5" customHeight="1" x14ac:dyDescent="0.4">
      <c r="A15" s="51" t="s">
        <v>31</v>
      </c>
      <c r="B15" s="4">
        <f>B14+B4</f>
        <v>674103</v>
      </c>
      <c r="C15" s="70"/>
      <c r="D15" s="51" t="s">
        <v>31</v>
      </c>
      <c r="E15" s="4">
        <f>E13+E14</f>
        <v>674103</v>
      </c>
      <c r="F15" s="9">
        <f>SUM(F4:F11)</f>
        <v>1</v>
      </c>
      <c r="G15" s="4">
        <f>G13+G14</f>
        <v>928492</v>
      </c>
      <c r="H15" s="9">
        <f>SUM(H4:H11)</f>
        <v>1</v>
      </c>
    </row>
    <row r="16" spans="1:8" ht="57" customHeight="1" x14ac:dyDescent="0.4">
      <c r="A16" s="51" t="s">
        <v>32</v>
      </c>
      <c r="B16" s="72" t="s">
        <v>33</v>
      </c>
      <c r="C16" s="80"/>
      <c r="D16" s="80"/>
      <c r="E16" s="80"/>
      <c r="F16" s="80"/>
      <c r="G16" s="80"/>
      <c r="H16" s="80"/>
    </row>
    <row r="17" spans="1:8" ht="27.65" customHeight="1" x14ac:dyDescent="0.4">
      <c r="A17" s="73" t="s">
        <v>136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60" zoomScaleNormal="60" workbookViewId="0">
      <pane ySplit="3" topLeftCell="A4" activePane="bottomLeft" state="frozen"/>
      <selection pane="bottomLeft" activeCell="Q10" sqref="Q10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4.1796875" style="1" customWidth="1"/>
    <col min="4" max="4" width="14.90625" style="1" customWidth="1"/>
    <col min="5" max="5" width="13.08984375" style="11" customWidth="1"/>
    <col min="6" max="6" width="11.90625" style="1" customWidth="1"/>
    <col min="7" max="7" width="14.1796875" style="11" customWidth="1"/>
    <col min="8" max="8" width="11.81640625" style="1" customWidth="1"/>
    <col min="9" max="256" width="8.90625" style="1"/>
    <col min="257" max="257" width="13.90625" style="1" customWidth="1"/>
    <col min="258" max="258" width="12.6328125" style="1" customWidth="1"/>
    <col min="259" max="259" width="44.1796875" style="1" customWidth="1"/>
    <col min="260" max="260" width="14.90625" style="1" customWidth="1"/>
    <col min="261" max="261" width="13.08984375" style="1" customWidth="1"/>
    <col min="262" max="262" width="11.90625" style="1" customWidth="1"/>
    <col min="263" max="263" width="14.1796875" style="1" customWidth="1"/>
    <col min="264" max="264" width="11.81640625" style="1" customWidth="1"/>
    <col min="265" max="512" width="8.90625" style="1"/>
    <col min="513" max="513" width="13.90625" style="1" customWidth="1"/>
    <col min="514" max="514" width="12.6328125" style="1" customWidth="1"/>
    <col min="515" max="515" width="44.1796875" style="1" customWidth="1"/>
    <col min="516" max="516" width="14.90625" style="1" customWidth="1"/>
    <col min="517" max="517" width="13.08984375" style="1" customWidth="1"/>
    <col min="518" max="518" width="11.90625" style="1" customWidth="1"/>
    <col min="519" max="519" width="14.1796875" style="1" customWidth="1"/>
    <col min="520" max="520" width="11.81640625" style="1" customWidth="1"/>
    <col min="521" max="768" width="8.90625" style="1"/>
    <col min="769" max="769" width="13.90625" style="1" customWidth="1"/>
    <col min="770" max="770" width="12.6328125" style="1" customWidth="1"/>
    <col min="771" max="771" width="44.1796875" style="1" customWidth="1"/>
    <col min="772" max="772" width="14.90625" style="1" customWidth="1"/>
    <col min="773" max="773" width="13.08984375" style="1" customWidth="1"/>
    <col min="774" max="774" width="11.90625" style="1" customWidth="1"/>
    <col min="775" max="775" width="14.1796875" style="1" customWidth="1"/>
    <col min="776" max="776" width="11.81640625" style="1" customWidth="1"/>
    <col min="777" max="1024" width="8.90625" style="1"/>
    <col min="1025" max="1025" width="13.90625" style="1" customWidth="1"/>
    <col min="1026" max="1026" width="12.6328125" style="1" customWidth="1"/>
    <col min="1027" max="1027" width="44.1796875" style="1" customWidth="1"/>
    <col min="1028" max="1028" width="14.90625" style="1" customWidth="1"/>
    <col min="1029" max="1029" width="13.08984375" style="1" customWidth="1"/>
    <col min="1030" max="1030" width="11.90625" style="1" customWidth="1"/>
    <col min="1031" max="1031" width="14.1796875" style="1" customWidth="1"/>
    <col min="1032" max="1032" width="11.81640625" style="1" customWidth="1"/>
    <col min="1033" max="1280" width="8.90625" style="1"/>
    <col min="1281" max="1281" width="13.90625" style="1" customWidth="1"/>
    <col min="1282" max="1282" width="12.6328125" style="1" customWidth="1"/>
    <col min="1283" max="1283" width="44.1796875" style="1" customWidth="1"/>
    <col min="1284" max="1284" width="14.90625" style="1" customWidth="1"/>
    <col min="1285" max="1285" width="13.08984375" style="1" customWidth="1"/>
    <col min="1286" max="1286" width="11.90625" style="1" customWidth="1"/>
    <col min="1287" max="1287" width="14.1796875" style="1" customWidth="1"/>
    <col min="1288" max="1288" width="11.81640625" style="1" customWidth="1"/>
    <col min="1289" max="1536" width="8.90625" style="1"/>
    <col min="1537" max="1537" width="13.90625" style="1" customWidth="1"/>
    <col min="1538" max="1538" width="12.6328125" style="1" customWidth="1"/>
    <col min="1539" max="1539" width="44.1796875" style="1" customWidth="1"/>
    <col min="1540" max="1540" width="14.90625" style="1" customWidth="1"/>
    <col min="1541" max="1541" width="13.08984375" style="1" customWidth="1"/>
    <col min="1542" max="1542" width="11.90625" style="1" customWidth="1"/>
    <col min="1543" max="1543" width="14.1796875" style="1" customWidth="1"/>
    <col min="1544" max="1544" width="11.81640625" style="1" customWidth="1"/>
    <col min="1545" max="1792" width="8.90625" style="1"/>
    <col min="1793" max="1793" width="13.90625" style="1" customWidth="1"/>
    <col min="1794" max="1794" width="12.6328125" style="1" customWidth="1"/>
    <col min="1795" max="1795" width="44.1796875" style="1" customWidth="1"/>
    <col min="1796" max="1796" width="14.90625" style="1" customWidth="1"/>
    <col min="1797" max="1797" width="13.08984375" style="1" customWidth="1"/>
    <col min="1798" max="1798" width="11.90625" style="1" customWidth="1"/>
    <col min="1799" max="1799" width="14.1796875" style="1" customWidth="1"/>
    <col min="1800" max="1800" width="11.81640625" style="1" customWidth="1"/>
    <col min="1801" max="2048" width="8.90625" style="1"/>
    <col min="2049" max="2049" width="13.90625" style="1" customWidth="1"/>
    <col min="2050" max="2050" width="12.6328125" style="1" customWidth="1"/>
    <col min="2051" max="2051" width="44.1796875" style="1" customWidth="1"/>
    <col min="2052" max="2052" width="14.90625" style="1" customWidth="1"/>
    <col min="2053" max="2053" width="13.08984375" style="1" customWidth="1"/>
    <col min="2054" max="2054" width="11.90625" style="1" customWidth="1"/>
    <col min="2055" max="2055" width="14.1796875" style="1" customWidth="1"/>
    <col min="2056" max="2056" width="11.81640625" style="1" customWidth="1"/>
    <col min="2057" max="2304" width="8.90625" style="1"/>
    <col min="2305" max="2305" width="13.90625" style="1" customWidth="1"/>
    <col min="2306" max="2306" width="12.6328125" style="1" customWidth="1"/>
    <col min="2307" max="2307" width="44.1796875" style="1" customWidth="1"/>
    <col min="2308" max="2308" width="14.90625" style="1" customWidth="1"/>
    <col min="2309" max="2309" width="13.08984375" style="1" customWidth="1"/>
    <col min="2310" max="2310" width="11.90625" style="1" customWidth="1"/>
    <col min="2311" max="2311" width="14.1796875" style="1" customWidth="1"/>
    <col min="2312" max="2312" width="11.81640625" style="1" customWidth="1"/>
    <col min="2313" max="2560" width="8.90625" style="1"/>
    <col min="2561" max="2561" width="13.90625" style="1" customWidth="1"/>
    <col min="2562" max="2562" width="12.6328125" style="1" customWidth="1"/>
    <col min="2563" max="2563" width="44.1796875" style="1" customWidth="1"/>
    <col min="2564" max="2564" width="14.90625" style="1" customWidth="1"/>
    <col min="2565" max="2565" width="13.08984375" style="1" customWidth="1"/>
    <col min="2566" max="2566" width="11.90625" style="1" customWidth="1"/>
    <col min="2567" max="2567" width="14.1796875" style="1" customWidth="1"/>
    <col min="2568" max="2568" width="11.81640625" style="1" customWidth="1"/>
    <col min="2569" max="2816" width="8.90625" style="1"/>
    <col min="2817" max="2817" width="13.90625" style="1" customWidth="1"/>
    <col min="2818" max="2818" width="12.6328125" style="1" customWidth="1"/>
    <col min="2819" max="2819" width="44.1796875" style="1" customWidth="1"/>
    <col min="2820" max="2820" width="14.90625" style="1" customWidth="1"/>
    <col min="2821" max="2821" width="13.08984375" style="1" customWidth="1"/>
    <col min="2822" max="2822" width="11.90625" style="1" customWidth="1"/>
    <col min="2823" max="2823" width="14.1796875" style="1" customWidth="1"/>
    <col min="2824" max="2824" width="11.81640625" style="1" customWidth="1"/>
    <col min="2825" max="3072" width="8.90625" style="1"/>
    <col min="3073" max="3073" width="13.90625" style="1" customWidth="1"/>
    <col min="3074" max="3074" width="12.6328125" style="1" customWidth="1"/>
    <col min="3075" max="3075" width="44.1796875" style="1" customWidth="1"/>
    <col min="3076" max="3076" width="14.90625" style="1" customWidth="1"/>
    <col min="3077" max="3077" width="13.08984375" style="1" customWidth="1"/>
    <col min="3078" max="3078" width="11.90625" style="1" customWidth="1"/>
    <col min="3079" max="3079" width="14.1796875" style="1" customWidth="1"/>
    <col min="3080" max="3080" width="11.81640625" style="1" customWidth="1"/>
    <col min="3081" max="3328" width="8.90625" style="1"/>
    <col min="3329" max="3329" width="13.90625" style="1" customWidth="1"/>
    <col min="3330" max="3330" width="12.6328125" style="1" customWidth="1"/>
    <col min="3331" max="3331" width="44.1796875" style="1" customWidth="1"/>
    <col min="3332" max="3332" width="14.90625" style="1" customWidth="1"/>
    <col min="3333" max="3333" width="13.08984375" style="1" customWidth="1"/>
    <col min="3334" max="3334" width="11.90625" style="1" customWidth="1"/>
    <col min="3335" max="3335" width="14.1796875" style="1" customWidth="1"/>
    <col min="3336" max="3336" width="11.81640625" style="1" customWidth="1"/>
    <col min="3337" max="3584" width="8.90625" style="1"/>
    <col min="3585" max="3585" width="13.90625" style="1" customWidth="1"/>
    <col min="3586" max="3586" width="12.6328125" style="1" customWidth="1"/>
    <col min="3587" max="3587" width="44.1796875" style="1" customWidth="1"/>
    <col min="3588" max="3588" width="14.90625" style="1" customWidth="1"/>
    <col min="3589" max="3589" width="13.08984375" style="1" customWidth="1"/>
    <col min="3590" max="3590" width="11.90625" style="1" customWidth="1"/>
    <col min="3591" max="3591" width="14.1796875" style="1" customWidth="1"/>
    <col min="3592" max="3592" width="11.81640625" style="1" customWidth="1"/>
    <col min="3593" max="3840" width="8.90625" style="1"/>
    <col min="3841" max="3841" width="13.90625" style="1" customWidth="1"/>
    <col min="3842" max="3842" width="12.6328125" style="1" customWidth="1"/>
    <col min="3843" max="3843" width="44.1796875" style="1" customWidth="1"/>
    <col min="3844" max="3844" width="14.90625" style="1" customWidth="1"/>
    <col min="3845" max="3845" width="13.08984375" style="1" customWidth="1"/>
    <col min="3846" max="3846" width="11.90625" style="1" customWidth="1"/>
    <col min="3847" max="3847" width="14.1796875" style="1" customWidth="1"/>
    <col min="3848" max="3848" width="11.81640625" style="1" customWidth="1"/>
    <col min="3849" max="4096" width="8.90625" style="1"/>
    <col min="4097" max="4097" width="13.90625" style="1" customWidth="1"/>
    <col min="4098" max="4098" width="12.6328125" style="1" customWidth="1"/>
    <col min="4099" max="4099" width="44.1796875" style="1" customWidth="1"/>
    <col min="4100" max="4100" width="14.90625" style="1" customWidth="1"/>
    <col min="4101" max="4101" width="13.08984375" style="1" customWidth="1"/>
    <col min="4102" max="4102" width="11.90625" style="1" customWidth="1"/>
    <col min="4103" max="4103" width="14.1796875" style="1" customWidth="1"/>
    <col min="4104" max="4104" width="11.81640625" style="1" customWidth="1"/>
    <col min="4105" max="4352" width="8.90625" style="1"/>
    <col min="4353" max="4353" width="13.90625" style="1" customWidth="1"/>
    <col min="4354" max="4354" width="12.6328125" style="1" customWidth="1"/>
    <col min="4355" max="4355" width="44.1796875" style="1" customWidth="1"/>
    <col min="4356" max="4356" width="14.90625" style="1" customWidth="1"/>
    <col min="4357" max="4357" width="13.08984375" style="1" customWidth="1"/>
    <col min="4358" max="4358" width="11.90625" style="1" customWidth="1"/>
    <col min="4359" max="4359" width="14.1796875" style="1" customWidth="1"/>
    <col min="4360" max="4360" width="11.81640625" style="1" customWidth="1"/>
    <col min="4361" max="4608" width="8.90625" style="1"/>
    <col min="4609" max="4609" width="13.90625" style="1" customWidth="1"/>
    <col min="4610" max="4610" width="12.6328125" style="1" customWidth="1"/>
    <col min="4611" max="4611" width="44.1796875" style="1" customWidth="1"/>
    <col min="4612" max="4612" width="14.90625" style="1" customWidth="1"/>
    <col min="4613" max="4613" width="13.08984375" style="1" customWidth="1"/>
    <col min="4614" max="4614" width="11.90625" style="1" customWidth="1"/>
    <col min="4615" max="4615" width="14.1796875" style="1" customWidth="1"/>
    <col min="4616" max="4616" width="11.81640625" style="1" customWidth="1"/>
    <col min="4617" max="4864" width="8.90625" style="1"/>
    <col min="4865" max="4865" width="13.90625" style="1" customWidth="1"/>
    <col min="4866" max="4866" width="12.6328125" style="1" customWidth="1"/>
    <col min="4867" max="4867" width="44.1796875" style="1" customWidth="1"/>
    <col min="4868" max="4868" width="14.90625" style="1" customWidth="1"/>
    <col min="4869" max="4869" width="13.08984375" style="1" customWidth="1"/>
    <col min="4870" max="4870" width="11.90625" style="1" customWidth="1"/>
    <col min="4871" max="4871" width="14.1796875" style="1" customWidth="1"/>
    <col min="4872" max="4872" width="11.81640625" style="1" customWidth="1"/>
    <col min="4873" max="5120" width="8.90625" style="1"/>
    <col min="5121" max="5121" width="13.90625" style="1" customWidth="1"/>
    <col min="5122" max="5122" width="12.6328125" style="1" customWidth="1"/>
    <col min="5123" max="5123" width="44.1796875" style="1" customWidth="1"/>
    <col min="5124" max="5124" width="14.90625" style="1" customWidth="1"/>
    <col min="5125" max="5125" width="13.08984375" style="1" customWidth="1"/>
    <col min="5126" max="5126" width="11.90625" style="1" customWidth="1"/>
    <col min="5127" max="5127" width="14.1796875" style="1" customWidth="1"/>
    <col min="5128" max="5128" width="11.81640625" style="1" customWidth="1"/>
    <col min="5129" max="5376" width="8.90625" style="1"/>
    <col min="5377" max="5377" width="13.90625" style="1" customWidth="1"/>
    <col min="5378" max="5378" width="12.6328125" style="1" customWidth="1"/>
    <col min="5379" max="5379" width="44.1796875" style="1" customWidth="1"/>
    <col min="5380" max="5380" width="14.90625" style="1" customWidth="1"/>
    <col min="5381" max="5381" width="13.08984375" style="1" customWidth="1"/>
    <col min="5382" max="5382" width="11.90625" style="1" customWidth="1"/>
    <col min="5383" max="5383" width="14.1796875" style="1" customWidth="1"/>
    <col min="5384" max="5384" width="11.81640625" style="1" customWidth="1"/>
    <col min="5385" max="5632" width="8.90625" style="1"/>
    <col min="5633" max="5633" width="13.90625" style="1" customWidth="1"/>
    <col min="5634" max="5634" width="12.6328125" style="1" customWidth="1"/>
    <col min="5635" max="5635" width="44.1796875" style="1" customWidth="1"/>
    <col min="5636" max="5636" width="14.90625" style="1" customWidth="1"/>
    <col min="5637" max="5637" width="13.08984375" style="1" customWidth="1"/>
    <col min="5638" max="5638" width="11.90625" style="1" customWidth="1"/>
    <col min="5639" max="5639" width="14.1796875" style="1" customWidth="1"/>
    <col min="5640" max="5640" width="11.81640625" style="1" customWidth="1"/>
    <col min="5641" max="5888" width="8.90625" style="1"/>
    <col min="5889" max="5889" width="13.90625" style="1" customWidth="1"/>
    <col min="5890" max="5890" width="12.6328125" style="1" customWidth="1"/>
    <col min="5891" max="5891" width="44.1796875" style="1" customWidth="1"/>
    <col min="5892" max="5892" width="14.90625" style="1" customWidth="1"/>
    <col min="5893" max="5893" width="13.08984375" style="1" customWidth="1"/>
    <col min="5894" max="5894" width="11.90625" style="1" customWidth="1"/>
    <col min="5895" max="5895" width="14.1796875" style="1" customWidth="1"/>
    <col min="5896" max="5896" width="11.81640625" style="1" customWidth="1"/>
    <col min="5897" max="6144" width="8.90625" style="1"/>
    <col min="6145" max="6145" width="13.90625" style="1" customWidth="1"/>
    <col min="6146" max="6146" width="12.6328125" style="1" customWidth="1"/>
    <col min="6147" max="6147" width="44.1796875" style="1" customWidth="1"/>
    <col min="6148" max="6148" width="14.90625" style="1" customWidth="1"/>
    <col min="6149" max="6149" width="13.08984375" style="1" customWidth="1"/>
    <col min="6150" max="6150" width="11.90625" style="1" customWidth="1"/>
    <col min="6151" max="6151" width="14.1796875" style="1" customWidth="1"/>
    <col min="6152" max="6152" width="11.81640625" style="1" customWidth="1"/>
    <col min="6153" max="6400" width="8.90625" style="1"/>
    <col min="6401" max="6401" width="13.90625" style="1" customWidth="1"/>
    <col min="6402" max="6402" width="12.6328125" style="1" customWidth="1"/>
    <col min="6403" max="6403" width="44.1796875" style="1" customWidth="1"/>
    <col min="6404" max="6404" width="14.90625" style="1" customWidth="1"/>
    <col min="6405" max="6405" width="13.08984375" style="1" customWidth="1"/>
    <col min="6406" max="6406" width="11.90625" style="1" customWidth="1"/>
    <col min="6407" max="6407" width="14.1796875" style="1" customWidth="1"/>
    <col min="6408" max="6408" width="11.81640625" style="1" customWidth="1"/>
    <col min="6409" max="6656" width="8.90625" style="1"/>
    <col min="6657" max="6657" width="13.90625" style="1" customWidth="1"/>
    <col min="6658" max="6658" width="12.6328125" style="1" customWidth="1"/>
    <col min="6659" max="6659" width="44.1796875" style="1" customWidth="1"/>
    <col min="6660" max="6660" width="14.90625" style="1" customWidth="1"/>
    <col min="6661" max="6661" width="13.08984375" style="1" customWidth="1"/>
    <col min="6662" max="6662" width="11.90625" style="1" customWidth="1"/>
    <col min="6663" max="6663" width="14.1796875" style="1" customWidth="1"/>
    <col min="6664" max="6664" width="11.81640625" style="1" customWidth="1"/>
    <col min="6665" max="6912" width="8.90625" style="1"/>
    <col min="6913" max="6913" width="13.90625" style="1" customWidth="1"/>
    <col min="6914" max="6914" width="12.6328125" style="1" customWidth="1"/>
    <col min="6915" max="6915" width="44.1796875" style="1" customWidth="1"/>
    <col min="6916" max="6916" width="14.90625" style="1" customWidth="1"/>
    <col min="6917" max="6917" width="13.08984375" style="1" customWidth="1"/>
    <col min="6918" max="6918" width="11.90625" style="1" customWidth="1"/>
    <col min="6919" max="6919" width="14.1796875" style="1" customWidth="1"/>
    <col min="6920" max="6920" width="11.81640625" style="1" customWidth="1"/>
    <col min="6921" max="7168" width="8.90625" style="1"/>
    <col min="7169" max="7169" width="13.90625" style="1" customWidth="1"/>
    <col min="7170" max="7170" width="12.6328125" style="1" customWidth="1"/>
    <col min="7171" max="7171" width="44.1796875" style="1" customWidth="1"/>
    <col min="7172" max="7172" width="14.90625" style="1" customWidth="1"/>
    <col min="7173" max="7173" width="13.08984375" style="1" customWidth="1"/>
    <col min="7174" max="7174" width="11.90625" style="1" customWidth="1"/>
    <col min="7175" max="7175" width="14.1796875" style="1" customWidth="1"/>
    <col min="7176" max="7176" width="11.81640625" style="1" customWidth="1"/>
    <col min="7177" max="7424" width="8.90625" style="1"/>
    <col min="7425" max="7425" width="13.90625" style="1" customWidth="1"/>
    <col min="7426" max="7426" width="12.6328125" style="1" customWidth="1"/>
    <col min="7427" max="7427" width="44.1796875" style="1" customWidth="1"/>
    <col min="7428" max="7428" width="14.90625" style="1" customWidth="1"/>
    <col min="7429" max="7429" width="13.08984375" style="1" customWidth="1"/>
    <col min="7430" max="7430" width="11.90625" style="1" customWidth="1"/>
    <col min="7431" max="7431" width="14.1796875" style="1" customWidth="1"/>
    <col min="7432" max="7432" width="11.81640625" style="1" customWidth="1"/>
    <col min="7433" max="7680" width="8.90625" style="1"/>
    <col min="7681" max="7681" width="13.90625" style="1" customWidth="1"/>
    <col min="7682" max="7682" width="12.6328125" style="1" customWidth="1"/>
    <col min="7683" max="7683" width="44.1796875" style="1" customWidth="1"/>
    <col min="7684" max="7684" width="14.90625" style="1" customWidth="1"/>
    <col min="7685" max="7685" width="13.08984375" style="1" customWidth="1"/>
    <col min="7686" max="7686" width="11.90625" style="1" customWidth="1"/>
    <col min="7687" max="7687" width="14.1796875" style="1" customWidth="1"/>
    <col min="7688" max="7688" width="11.81640625" style="1" customWidth="1"/>
    <col min="7689" max="7936" width="8.90625" style="1"/>
    <col min="7937" max="7937" width="13.90625" style="1" customWidth="1"/>
    <col min="7938" max="7938" width="12.6328125" style="1" customWidth="1"/>
    <col min="7939" max="7939" width="44.1796875" style="1" customWidth="1"/>
    <col min="7940" max="7940" width="14.90625" style="1" customWidth="1"/>
    <col min="7941" max="7941" width="13.08984375" style="1" customWidth="1"/>
    <col min="7942" max="7942" width="11.90625" style="1" customWidth="1"/>
    <col min="7943" max="7943" width="14.1796875" style="1" customWidth="1"/>
    <col min="7944" max="7944" width="11.81640625" style="1" customWidth="1"/>
    <col min="7945" max="8192" width="8.90625" style="1"/>
    <col min="8193" max="8193" width="13.90625" style="1" customWidth="1"/>
    <col min="8194" max="8194" width="12.6328125" style="1" customWidth="1"/>
    <col min="8195" max="8195" width="44.1796875" style="1" customWidth="1"/>
    <col min="8196" max="8196" width="14.90625" style="1" customWidth="1"/>
    <col min="8197" max="8197" width="13.08984375" style="1" customWidth="1"/>
    <col min="8198" max="8198" width="11.90625" style="1" customWidth="1"/>
    <col min="8199" max="8199" width="14.1796875" style="1" customWidth="1"/>
    <col min="8200" max="8200" width="11.81640625" style="1" customWidth="1"/>
    <col min="8201" max="8448" width="8.90625" style="1"/>
    <col min="8449" max="8449" width="13.90625" style="1" customWidth="1"/>
    <col min="8450" max="8450" width="12.6328125" style="1" customWidth="1"/>
    <col min="8451" max="8451" width="44.1796875" style="1" customWidth="1"/>
    <col min="8452" max="8452" width="14.90625" style="1" customWidth="1"/>
    <col min="8453" max="8453" width="13.08984375" style="1" customWidth="1"/>
    <col min="8454" max="8454" width="11.90625" style="1" customWidth="1"/>
    <col min="8455" max="8455" width="14.1796875" style="1" customWidth="1"/>
    <col min="8456" max="8456" width="11.81640625" style="1" customWidth="1"/>
    <col min="8457" max="8704" width="8.90625" style="1"/>
    <col min="8705" max="8705" width="13.90625" style="1" customWidth="1"/>
    <col min="8706" max="8706" width="12.6328125" style="1" customWidth="1"/>
    <col min="8707" max="8707" width="44.1796875" style="1" customWidth="1"/>
    <col min="8708" max="8708" width="14.90625" style="1" customWidth="1"/>
    <col min="8709" max="8709" width="13.08984375" style="1" customWidth="1"/>
    <col min="8710" max="8710" width="11.90625" style="1" customWidth="1"/>
    <col min="8711" max="8711" width="14.1796875" style="1" customWidth="1"/>
    <col min="8712" max="8712" width="11.81640625" style="1" customWidth="1"/>
    <col min="8713" max="8960" width="8.90625" style="1"/>
    <col min="8961" max="8961" width="13.90625" style="1" customWidth="1"/>
    <col min="8962" max="8962" width="12.6328125" style="1" customWidth="1"/>
    <col min="8963" max="8963" width="44.1796875" style="1" customWidth="1"/>
    <col min="8964" max="8964" width="14.90625" style="1" customWidth="1"/>
    <col min="8965" max="8965" width="13.08984375" style="1" customWidth="1"/>
    <col min="8966" max="8966" width="11.90625" style="1" customWidth="1"/>
    <col min="8967" max="8967" width="14.1796875" style="1" customWidth="1"/>
    <col min="8968" max="8968" width="11.81640625" style="1" customWidth="1"/>
    <col min="8969" max="9216" width="8.90625" style="1"/>
    <col min="9217" max="9217" width="13.90625" style="1" customWidth="1"/>
    <col min="9218" max="9218" width="12.6328125" style="1" customWidth="1"/>
    <col min="9219" max="9219" width="44.1796875" style="1" customWidth="1"/>
    <col min="9220" max="9220" width="14.90625" style="1" customWidth="1"/>
    <col min="9221" max="9221" width="13.08984375" style="1" customWidth="1"/>
    <col min="9222" max="9222" width="11.90625" style="1" customWidth="1"/>
    <col min="9223" max="9223" width="14.1796875" style="1" customWidth="1"/>
    <col min="9224" max="9224" width="11.81640625" style="1" customWidth="1"/>
    <col min="9225" max="9472" width="8.90625" style="1"/>
    <col min="9473" max="9473" width="13.90625" style="1" customWidth="1"/>
    <col min="9474" max="9474" width="12.6328125" style="1" customWidth="1"/>
    <col min="9475" max="9475" width="44.1796875" style="1" customWidth="1"/>
    <col min="9476" max="9476" width="14.90625" style="1" customWidth="1"/>
    <col min="9477" max="9477" width="13.08984375" style="1" customWidth="1"/>
    <col min="9478" max="9478" width="11.90625" style="1" customWidth="1"/>
    <col min="9479" max="9479" width="14.1796875" style="1" customWidth="1"/>
    <col min="9480" max="9480" width="11.81640625" style="1" customWidth="1"/>
    <col min="9481" max="9728" width="8.90625" style="1"/>
    <col min="9729" max="9729" width="13.90625" style="1" customWidth="1"/>
    <col min="9730" max="9730" width="12.6328125" style="1" customWidth="1"/>
    <col min="9731" max="9731" width="44.1796875" style="1" customWidth="1"/>
    <col min="9732" max="9732" width="14.90625" style="1" customWidth="1"/>
    <col min="9733" max="9733" width="13.08984375" style="1" customWidth="1"/>
    <col min="9734" max="9734" width="11.90625" style="1" customWidth="1"/>
    <col min="9735" max="9735" width="14.1796875" style="1" customWidth="1"/>
    <col min="9736" max="9736" width="11.81640625" style="1" customWidth="1"/>
    <col min="9737" max="9984" width="8.90625" style="1"/>
    <col min="9985" max="9985" width="13.90625" style="1" customWidth="1"/>
    <col min="9986" max="9986" width="12.6328125" style="1" customWidth="1"/>
    <col min="9987" max="9987" width="44.1796875" style="1" customWidth="1"/>
    <col min="9988" max="9988" width="14.90625" style="1" customWidth="1"/>
    <col min="9989" max="9989" width="13.08984375" style="1" customWidth="1"/>
    <col min="9990" max="9990" width="11.90625" style="1" customWidth="1"/>
    <col min="9991" max="9991" width="14.1796875" style="1" customWidth="1"/>
    <col min="9992" max="9992" width="11.81640625" style="1" customWidth="1"/>
    <col min="9993" max="10240" width="8.90625" style="1"/>
    <col min="10241" max="10241" width="13.90625" style="1" customWidth="1"/>
    <col min="10242" max="10242" width="12.6328125" style="1" customWidth="1"/>
    <col min="10243" max="10243" width="44.1796875" style="1" customWidth="1"/>
    <col min="10244" max="10244" width="14.90625" style="1" customWidth="1"/>
    <col min="10245" max="10245" width="13.08984375" style="1" customWidth="1"/>
    <col min="10246" max="10246" width="11.90625" style="1" customWidth="1"/>
    <col min="10247" max="10247" width="14.1796875" style="1" customWidth="1"/>
    <col min="10248" max="10248" width="11.81640625" style="1" customWidth="1"/>
    <col min="10249" max="10496" width="8.90625" style="1"/>
    <col min="10497" max="10497" width="13.90625" style="1" customWidth="1"/>
    <col min="10498" max="10498" width="12.6328125" style="1" customWidth="1"/>
    <col min="10499" max="10499" width="44.1796875" style="1" customWidth="1"/>
    <col min="10500" max="10500" width="14.90625" style="1" customWidth="1"/>
    <col min="10501" max="10501" width="13.08984375" style="1" customWidth="1"/>
    <col min="10502" max="10502" width="11.90625" style="1" customWidth="1"/>
    <col min="10503" max="10503" width="14.1796875" style="1" customWidth="1"/>
    <col min="10504" max="10504" width="11.81640625" style="1" customWidth="1"/>
    <col min="10505" max="10752" width="8.90625" style="1"/>
    <col min="10753" max="10753" width="13.90625" style="1" customWidth="1"/>
    <col min="10754" max="10754" width="12.6328125" style="1" customWidth="1"/>
    <col min="10755" max="10755" width="44.1796875" style="1" customWidth="1"/>
    <col min="10756" max="10756" width="14.90625" style="1" customWidth="1"/>
    <col min="10757" max="10757" width="13.08984375" style="1" customWidth="1"/>
    <col min="10758" max="10758" width="11.90625" style="1" customWidth="1"/>
    <col min="10759" max="10759" width="14.1796875" style="1" customWidth="1"/>
    <col min="10760" max="10760" width="11.81640625" style="1" customWidth="1"/>
    <col min="10761" max="11008" width="8.90625" style="1"/>
    <col min="11009" max="11009" width="13.90625" style="1" customWidth="1"/>
    <col min="11010" max="11010" width="12.6328125" style="1" customWidth="1"/>
    <col min="11011" max="11011" width="44.1796875" style="1" customWidth="1"/>
    <col min="11012" max="11012" width="14.90625" style="1" customWidth="1"/>
    <col min="11013" max="11013" width="13.08984375" style="1" customWidth="1"/>
    <col min="11014" max="11014" width="11.90625" style="1" customWidth="1"/>
    <col min="11015" max="11015" width="14.1796875" style="1" customWidth="1"/>
    <col min="11016" max="11016" width="11.81640625" style="1" customWidth="1"/>
    <col min="11017" max="11264" width="8.90625" style="1"/>
    <col min="11265" max="11265" width="13.90625" style="1" customWidth="1"/>
    <col min="11266" max="11266" width="12.6328125" style="1" customWidth="1"/>
    <col min="11267" max="11267" width="44.1796875" style="1" customWidth="1"/>
    <col min="11268" max="11268" width="14.90625" style="1" customWidth="1"/>
    <col min="11269" max="11269" width="13.08984375" style="1" customWidth="1"/>
    <col min="11270" max="11270" width="11.90625" style="1" customWidth="1"/>
    <col min="11271" max="11271" width="14.1796875" style="1" customWidth="1"/>
    <col min="11272" max="11272" width="11.81640625" style="1" customWidth="1"/>
    <col min="11273" max="11520" width="8.90625" style="1"/>
    <col min="11521" max="11521" width="13.90625" style="1" customWidth="1"/>
    <col min="11522" max="11522" width="12.6328125" style="1" customWidth="1"/>
    <col min="11523" max="11523" width="44.1796875" style="1" customWidth="1"/>
    <col min="11524" max="11524" width="14.90625" style="1" customWidth="1"/>
    <col min="11525" max="11525" width="13.08984375" style="1" customWidth="1"/>
    <col min="11526" max="11526" width="11.90625" style="1" customWidth="1"/>
    <col min="11527" max="11527" width="14.1796875" style="1" customWidth="1"/>
    <col min="11528" max="11528" width="11.81640625" style="1" customWidth="1"/>
    <col min="11529" max="11776" width="8.90625" style="1"/>
    <col min="11777" max="11777" width="13.90625" style="1" customWidth="1"/>
    <col min="11778" max="11778" width="12.6328125" style="1" customWidth="1"/>
    <col min="11779" max="11779" width="44.1796875" style="1" customWidth="1"/>
    <col min="11780" max="11780" width="14.90625" style="1" customWidth="1"/>
    <col min="11781" max="11781" width="13.08984375" style="1" customWidth="1"/>
    <col min="11782" max="11782" width="11.90625" style="1" customWidth="1"/>
    <col min="11783" max="11783" width="14.1796875" style="1" customWidth="1"/>
    <col min="11784" max="11784" width="11.81640625" style="1" customWidth="1"/>
    <col min="11785" max="12032" width="8.90625" style="1"/>
    <col min="12033" max="12033" width="13.90625" style="1" customWidth="1"/>
    <col min="12034" max="12034" width="12.6328125" style="1" customWidth="1"/>
    <col min="12035" max="12035" width="44.1796875" style="1" customWidth="1"/>
    <col min="12036" max="12036" width="14.90625" style="1" customWidth="1"/>
    <col min="12037" max="12037" width="13.08984375" style="1" customWidth="1"/>
    <col min="12038" max="12038" width="11.90625" style="1" customWidth="1"/>
    <col min="12039" max="12039" width="14.1796875" style="1" customWidth="1"/>
    <col min="12040" max="12040" width="11.81640625" style="1" customWidth="1"/>
    <col min="12041" max="12288" width="8.90625" style="1"/>
    <col min="12289" max="12289" width="13.90625" style="1" customWidth="1"/>
    <col min="12290" max="12290" width="12.6328125" style="1" customWidth="1"/>
    <col min="12291" max="12291" width="44.1796875" style="1" customWidth="1"/>
    <col min="12292" max="12292" width="14.90625" style="1" customWidth="1"/>
    <col min="12293" max="12293" width="13.08984375" style="1" customWidth="1"/>
    <col min="12294" max="12294" width="11.90625" style="1" customWidth="1"/>
    <col min="12295" max="12295" width="14.1796875" style="1" customWidth="1"/>
    <col min="12296" max="12296" width="11.81640625" style="1" customWidth="1"/>
    <col min="12297" max="12544" width="8.90625" style="1"/>
    <col min="12545" max="12545" width="13.90625" style="1" customWidth="1"/>
    <col min="12546" max="12546" width="12.6328125" style="1" customWidth="1"/>
    <col min="12547" max="12547" width="44.1796875" style="1" customWidth="1"/>
    <col min="12548" max="12548" width="14.90625" style="1" customWidth="1"/>
    <col min="12549" max="12549" width="13.08984375" style="1" customWidth="1"/>
    <col min="12550" max="12550" width="11.90625" style="1" customWidth="1"/>
    <col min="12551" max="12551" width="14.1796875" style="1" customWidth="1"/>
    <col min="12552" max="12552" width="11.81640625" style="1" customWidth="1"/>
    <col min="12553" max="12800" width="8.90625" style="1"/>
    <col min="12801" max="12801" width="13.90625" style="1" customWidth="1"/>
    <col min="12802" max="12802" width="12.6328125" style="1" customWidth="1"/>
    <col min="12803" max="12803" width="44.1796875" style="1" customWidth="1"/>
    <col min="12804" max="12804" width="14.90625" style="1" customWidth="1"/>
    <col min="12805" max="12805" width="13.08984375" style="1" customWidth="1"/>
    <col min="12806" max="12806" width="11.90625" style="1" customWidth="1"/>
    <col min="12807" max="12807" width="14.1796875" style="1" customWidth="1"/>
    <col min="12808" max="12808" width="11.81640625" style="1" customWidth="1"/>
    <col min="12809" max="13056" width="8.90625" style="1"/>
    <col min="13057" max="13057" width="13.90625" style="1" customWidth="1"/>
    <col min="13058" max="13058" width="12.6328125" style="1" customWidth="1"/>
    <col min="13059" max="13059" width="44.1796875" style="1" customWidth="1"/>
    <col min="13060" max="13060" width="14.90625" style="1" customWidth="1"/>
    <col min="13061" max="13061" width="13.08984375" style="1" customWidth="1"/>
    <col min="13062" max="13062" width="11.90625" style="1" customWidth="1"/>
    <col min="13063" max="13063" width="14.1796875" style="1" customWidth="1"/>
    <col min="13064" max="13064" width="11.81640625" style="1" customWidth="1"/>
    <col min="13065" max="13312" width="8.90625" style="1"/>
    <col min="13313" max="13313" width="13.90625" style="1" customWidth="1"/>
    <col min="13314" max="13314" width="12.6328125" style="1" customWidth="1"/>
    <col min="13315" max="13315" width="44.1796875" style="1" customWidth="1"/>
    <col min="13316" max="13316" width="14.90625" style="1" customWidth="1"/>
    <col min="13317" max="13317" width="13.08984375" style="1" customWidth="1"/>
    <col min="13318" max="13318" width="11.90625" style="1" customWidth="1"/>
    <col min="13319" max="13319" width="14.1796875" style="1" customWidth="1"/>
    <col min="13320" max="13320" width="11.81640625" style="1" customWidth="1"/>
    <col min="13321" max="13568" width="8.90625" style="1"/>
    <col min="13569" max="13569" width="13.90625" style="1" customWidth="1"/>
    <col min="13570" max="13570" width="12.6328125" style="1" customWidth="1"/>
    <col min="13571" max="13571" width="44.1796875" style="1" customWidth="1"/>
    <col min="13572" max="13572" width="14.90625" style="1" customWidth="1"/>
    <col min="13573" max="13573" width="13.08984375" style="1" customWidth="1"/>
    <col min="13574" max="13574" width="11.90625" style="1" customWidth="1"/>
    <col min="13575" max="13575" width="14.1796875" style="1" customWidth="1"/>
    <col min="13576" max="13576" width="11.81640625" style="1" customWidth="1"/>
    <col min="13577" max="13824" width="8.90625" style="1"/>
    <col min="13825" max="13825" width="13.90625" style="1" customWidth="1"/>
    <col min="13826" max="13826" width="12.6328125" style="1" customWidth="1"/>
    <col min="13827" max="13827" width="44.1796875" style="1" customWidth="1"/>
    <col min="13828" max="13828" width="14.90625" style="1" customWidth="1"/>
    <col min="13829" max="13829" width="13.08984375" style="1" customWidth="1"/>
    <col min="13830" max="13830" width="11.90625" style="1" customWidth="1"/>
    <col min="13831" max="13831" width="14.1796875" style="1" customWidth="1"/>
    <col min="13832" max="13832" width="11.81640625" style="1" customWidth="1"/>
    <col min="13833" max="14080" width="8.90625" style="1"/>
    <col min="14081" max="14081" width="13.90625" style="1" customWidth="1"/>
    <col min="14082" max="14082" width="12.6328125" style="1" customWidth="1"/>
    <col min="14083" max="14083" width="44.1796875" style="1" customWidth="1"/>
    <col min="14084" max="14084" width="14.90625" style="1" customWidth="1"/>
    <col min="14085" max="14085" width="13.08984375" style="1" customWidth="1"/>
    <col min="14086" max="14086" width="11.90625" style="1" customWidth="1"/>
    <col min="14087" max="14087" width="14.1796875" style="1" customWidth="1"/>
    <col min="14088" max="14088" width="11.81640625" style="1" customWidth="1"/>
    <col min="14089" max="14336" width="8.90625" style="1"/>
    <col min="14337" max="14337" width="13.90625" style="1" customWidth="1"/>
    <col min="14338" max="14338" width="12.6328125" style="1" customWidth="1"/>
    <col min="14339" max="14339" width="44.1796875" style="1" customWidth="1"/>
    <col min="14340" max="14340" width="14.90625" style="1" customWidth="1"/>
    <col min="14341" max="14341" width="13.08984375" style="1" customWidth="1"/>
    <col min="14342" max="14342" width="11.90625" style="1" customWidth="1"/>
    <col min="14343" max="14343" width="14.1796875" style="1" customWidth="1"/>
    <col min="14344" max="14344" width="11.81640625" style="1" customWidth="1"/>
    <col min="14345" max="14592" width="8.90625" style="1"/>
    <col min="14593" max="14593" width="13.90625" style="1" customWidth="1"/>
    <col min="14594" max="14594" width="12.6328125" style="1" customWidth="1"/>
    <col min="14595" max="14595" width="44.1796875" style="1" customWidth="1"/>
    <col min="14596" max="14596" width="14.90625" style="1" customWidth="1"/>
    <col min="14597" max="14597" width="13.08984375" style="1" customWidth="1"/>
    <col min="14598" max="14598" width="11.90625" style="1" customWidth="1"/>
    <col min="14599" max="14599" width="14.1796875" style="1" customWidth="1"/>
    <col min="14600" max="14600" width="11.81640625" style="1" customWidth="1"/>
    <col min="14601" max="14848" width="8.90625" style="1"/>
    <col min="14849" max="14849" width="13.90625" style="1" customWidth="1"/>
    <col min="14850" max="14850" width="12.6328125" style="1" customWidth="1"/>
    <col min="14851" max="14851" width="44.1796875" style="1" customWidth="1"/>
    <col min="14852" max="14852" width="14.90625" style="1" customWidth="1"/>
    <col min="14853" max="14853" width="13.08984375" style="1" customWidth="1"/>
    <col min="14854" max="14854" width="11.90625" style="1" customWidth="1"/>
    <col min="14855" max="14855" width="14.1796875" style="1" customWidth="1"/>
    <col min="14856" max="14856" width="11.81640625" style="1" customWidth="1"/>
    <col min="14857" max="15104" width="8.90625" style="1"/>
    <col min="15105" max="15105" width="13.90625" style="1" customWidth="1"/>
    <col min="15106" max="15106" width="12.6328125" style="1" customWidth="1"/>
    <col min="15107" max="15107" width="44.1796875" style="1" customWidth="1"/>
    <col min="15108" max="15108" width="14.90625" style="1" customWidth="1"/>
    <col min="15109" max="15109" width="13.08984375" style="1" customWidth="1"/>
    <col min="15110" max="15110" width="11.90625" style="1" customWidth="1"/>
    <col min="15111" max="15111" width="14.1796875" style="1" customWidth="1"/>
    <col min="15112" max="15112" width="11.81640625" style="1" customWidth="1"/>
    <col min="15113" max="15360" width="8.90625" style="1"/>
    <col min="15361" max="15361" width="13.90625" style="1" customWidth="1"/>
    <col min="15362" max="15362" width="12.6328125" style="1" customWidth="1"/>
    <col min="15363" max="15363" width="44.1796875" style="1" customWidth="1"/>
    <col min="15364" max="15364" width="14.90625" style="1" customWidth="1"/>
    <col min="15365" max="15365" width="13.08984375" style="1" customWidth="1"/>
    <col min="15366" max="15366" width="11.90625" style="1" customWidth="1"/>
    <col min="15367" max="15367" width="14.1796875" style="1" customWidth="1"/>
    <col min="15368" max="15368" width="11.81640625" style="1" customWidth="1"/>
    <col min="15369" max="15616" width="8.90625" style="1"/>
    <col min="15617" max="15617" width="13.90625" style="1" customWidth="1"/>
    <col min="15618" max="15618" width="12.6328125" style="1" customWidth="1"/>
    <col min="15619" max="15619" width="44.1796875" style="1" customWidth="1"/>
    <col min="15620" max="15620" width="14.90625" style="1" customWidth="1"/>
    <col min="15621" max="15621" width="13.08984375" style="1" customWidth="1"/>
    <col min="15622" max="15622" width="11.90625" style="1" customWidth="1"/>
    <col min="15623" max="15623" width="14.1796875" style="1" customWidth="1"/>
    <col min="15624" max="15624" width="11.81640625" style="1" customWidth="1"/>
    <col min="15625" max="15872" width="8.90625" style="1"/>
    <col min="15873" max="15873" width="13.90625" style="1" customWidth="1"/>
    <col min="15874" max="15874" width="12.6328125" style="1" customWidth="1"/>
    <col min="15875" max="15875" width="44.1796875" style="1" customWidth="1"/>
    <col min="15876" max="15876" width="14.90625" style="1" customWidth="1"/>
    <col min="15877" max="15877" width="13.08984375" style="1" customWidth="1"/>
    <col min="15878" max="15878" width="11.90625" style="1" customWidth="1"/>
    <col min="15879" max="15879" width="14.1796875" style="1" customWidth="1"/>
    <col min="15880" max="15880" width="11.81640625" style="1" customWidth="1"/>
    <col min="15881" max="16128" width="8.90625" style="1"/>
    <col min="16129" max="16129" width="13.90625" style="1" customWidth="1"/>
    <col min="16130" max="16130" width="12.6328125" style="1" customWidth="1"/>
    <col min="16131" max="16131" width="44.1796875" style="1" customWidth="1"/>
    <col min="16132" max="16132" width="14.90625" style="1" customWidth="1"/>
    <col min="16133" max="16133" width="13.08984375" style="1" customWidth="1"/>
    <col min="16134" max="16134" width="11.90625" style="1" customWidth="1"/>
    <col min="16135" max="16135" width="14.1796875" style="1" customWidth="1"/>
    <col min="16136" max="16136" width="11.81640625" style="1" customWidth="1"/>
    <col min="16137" max="16384" width="8.90625" style="1"/>
  </cols>
  <sheetData>
    <row r="1" spans="1:8" ht="24" customHeight="1" x14ac:dyDescent="0.4">
      <c r="A1" s="74" t="str">
        <f>'[1]11結算'!A1:C1</f>
        <v>嘉義縣大林鎮三和國民小學</v>
      </c>
      <c r="B1" s="74"/>
      <c r="C1" s="74"/>
      <c r="D1" s="75" t="s">
        <v>137</v>
      </c>
      <c r="E1" s="75"/>
      <c r="F1" s="75"/>
      <c r="G1" s="75"/>
      <c r="H1" s="75"/>
    </row>
    <row r="2" spans="1:8" ht="26" customHeight="1" x14ac:dyDescent="0.4">
      <c r="A2" s="76" t="s">
        <v>1</v>
      </c>
      <c r="B2" s="76"/>
      <c r="C2" s="76"/>
      <c r="D2" s="76" t="s">
        <v>2</v>
      </c>
      <c r="E2" s="76"/>
      <c r="F2" s="76"/>
      <c r="G2" s="76" t="s">
        <v>3</v>
      </c>
      <c r="H2" s="76"/>
    </row>
    <row r="3" spans="1:8" ht="26" customHeight="1" x14ac:dyDescent="0.4">
      <c r="A3" s="52" t="s">
        <v>4</v>
      </c>
      <c r="B3" s="3" t="s">
        <v>5</v>
      </c>
      <c r="C3" s="52" t="s">
        <v>6</v>
      </c>
      <c r="D3" s="52" t="s">
        <v>7</v>
      </c>
      <c r="E3" s="3" t="s">
        <v>8</v>
      </c>
      <c r="F3" s="52" t="s">
        <v>9</v>
      </c>
      <c r="G3" s="3" t="s">
        <v>8</v>
      </c>
      <c r="H3" s="52" t="s">
        <v>9</v>
      </c>
    </row>
    <row r="4" spans="1:8" ht="26" customHeight="1" x14ac:dyDescent="0.4">
      <c r="A4" s="52" t="s">
        <v>10</v>
      </c>
      <c r="B4" s="4">
        <f>'[1]12分類帳'!P4</f>
        <v>474849</v>
      </c>
      <c r="C4" s="77" t="s">
        <v>138</v>
      </c>
      <c r="D4" s="52" t="s">
        <v>12</v>
      </c>
      <c r="E4" s="4">
        <f>'[1]12分類帳'!G48</f>
        <v>7064</v>
      </c>
      <c r="F4" s="5">
        <f>E4/E13</f>
        <v>2.3726035495008933E-2</v>
      </c>
      <c r="G4" s="4">
        <f>'[1]12分類帳'!G49</f>
        <v>28012</v>
      </c>
      <c r="H4" s="5">
        <f>G4/G13</f>
        <v>3.0419093269509562E-2</v>
      </c>
    </row>
    <row r="5" spans="1:8" ht="26" customHeight="1" x14ac:dyDescent="0.4">
      <c r="A5" s="52" t="s">
        <v>13</v>
      </c>
      <c r="B5" s="4">
        <f>'[1]12分類帳'!F52</f>
        <v>182079</v>
      </c>
      <c r="C5" s="79"/>
      <c r="D5" s="52" t="s">
        <v>14</v>
      </c>
      <c r="E5" s="4">
        <f>'[1]12分類帳'!H48</f>
        <v>241026</v>
      </c>
      <c r="F5" s="5">
        <f>E5/E13</f>
        <v>0.80954012333239289</v>
      </c>
      <c r="G5" s="4">
        <f>'[1]12分類帳'!H49</f>
        <v>498176</v>
      </c>
      <c r="H5" s="5">
        <f>G5/G13</f>
        <v>0.5409846568838782</v>
      </c>
    </row>
    <row r="6" spans="1:8" ht="29.5" customHeight="1" x14ac:dyDescent="0.4">
      <c r="A6" s="6" t="s">
        <v>15</v>
      </c>
      <c r="B6" s="4">
        <f>'[1]12分類帳'!G53</f>
        <v>0</v>
      </c>
      <c r="C6" s="79"/>
      <c r="D6" s="52" t="s">
        <v>16</v>
      </c>
      <c r="E6" s="4">
        <f>'[1]12分類帳'!I48</f>
        <v>0</v>
      </c>
      <c r="F6" s="5">
        <f>E6/E13</f>
        <v>0</v>
      </c>
      <c r="G6" s="4">
        <f>'[1]12分類帳'!I49</f>
        <v>4740</v>
      </c>
      <c r="H6" s="5">
        <f>G6/G13</f>
        <v>5.1473119412207384E-3</v>
      </c>
    </row>
    <row r="7" spans="1:8" ht="33.65" customHeight="1" x14ac:dyDescent="0.4">
      <c r="A7" s="7" t="s">
        <v>17</v>
      </c>
      <c r="B7" s="4">
        <f>'[1]12分類帳'!H52</f>
        <v>0</v>
      </c>
      <c r="C7" s="79"/>
      <c r="D7" s="52" t="s">
        <v>18</v>
      </c>
      <c r="E7" s="4">
        <f>'[1]12分類帳'!J48</f>
        <v>0</v>
      </c>
      <c r="F7" s="5">
        <f>E7/E13</f>
        <v>0</v>
      </c>
      <c r="G7" s="4">
        <f>'[1]12分類帳'!J49</f>
        <v>9460</v>
      </c>
      <c r="H7" s="5">
        <f>G7/G13</f>
        <v>1.0272905266655735E-2</v>
      </c>
    </row>
    <row r="8" spans="1:8" ht="33.65" customHeight="1" x14ac:dyDescent="0.4">
      <c r="A8" s="7" t="s">
        <v>19</v>
      </c>
      <c r="B8" s="4">
        <f>'[1]12分類帳'!I52</f>
        <v>0</v>
      </c>
      <c r="C8" s="79"/>
      <c r="D8" s="52" t="s">
        <v>20</v>
      </c>
      <c r="E8" s="4">
        <f>'[1]12分類帳'!K48</f>
        <v>43608</v>
      </c>
      <c r="F8" s="5">
        <f>E8/E13</f>
        <v>0.14646729273306194</v>
      </c>
      <c r="G8" s="4">
        <f>'[1]12分類帳'!K49</f>
        <v>257225</v>
      </c>
      <c r="H8" s="5">
        <f>G8/G13</f>
        <v>0.27932854727436801</v>
      </c>
    </row>
    <row r="9" spans="1:8" ht="33" customHeight="1" x14ac:dyDescent="0.4">
      <c r="A9" s="7" t="s">
        <v>21</v>
      </c>
      <c r="B9" s="4">
        <f>'[1]12分類帳'!J52</f>
        <v>0</v>
      </c>
      <c r="C9" s="79"/>
      <c r="D9" s="52" t="s">
        <v>22</v>
      </c>
      <c r="E9" s="4">
        <f>'[1]12分類帳'!L48</f>
        <v>6004</v>
      </c>
      <c r="F9" s="5">
        <f>E9/E13</f>
        <v>2.0165786680638963E-2</v>
      </c>
      <c r="G9" s="4">
        <f>'[1]12分類帳'!L49</f>
        <v>37452</v>
      </c>
      <c r="H9" s="5">
        <f>G9/G13</f>
        <v>4.0670279920379554E-2</v>
      </c>
    </row>
    <row r="10" spans="1:8" ht="27" customHeight="1" x14ac:dyDescent="0.4">
      <c r="A10" s="52" t="s">
        <v>139</v>
      </c>
      <c r="B10" s="4">
        <f>'[1]12分類帳'!K52</f>
        <v>24</v>
      </c>
      <c r="C10" s="79"/>
      <c r="D10" s="52" t="s">
        <v>24</v>
      </c>
      <c r="E10" s="4">
        <f>'[1]12分類帳'!M48</f>
        <v>0</v>
      </c>
      <c r="F10" s="5">
        <f>E10/E13</f>
        <v>0</v>
      </c>
      <c r="G10" s="4">
        <f>'[1]12分類帳'!M49</f>
        <v>52199</v>
      </c>
      <c r="H10" s="5">
        <f>G10/G13</f>
        <v>5.6684501269996058E-2</v>
      </c>
    </row>
    <row r="11" spans="1:8" ht="34.25" customHeight="1" x14ac:dyDescent="0.4">
      <c r="A11" s="8" t="s">
        <v>25</v>
      </c>
      <c r="B11" s="4">
        <f>'[1]12分類帳'!L52</f>
        <v>-7075</v>
      </c>
      <c r="C11" s="79"/>
      <c r="D11" s="52" t="s">
        <v>26</v>
      </c>
      <c r="E11" s="4">
        <f>'[1]12分類帳'!N48</f>
        <v>30</v>
      </c>
      <c r="F11" s="5">
        <f>E11/E13</f>
        <v>1.0076175889726332E-4</v>
      </c>
      <c r="G11" s="4">
        <f>'[1]12分類帳'!N49</f>
        <v>33605</v>
      </c>
      <c r="H11" s="5">
        <f>G11/G13</f>
        <v>3.6492704173992176E-2</v>
      </c>
    </row>
    <row r="12" spans="1:8" ht="31.25" customHeight="1" x14ac:dyDescent="0.4">
      <c r="A12" s="52"/>
      <c r="B12" s="4"/>
      <c r="C12" s="78" t="s">
        <v>117</v>
      </c>
      <c r="D12" s="8"/>
      <c r="E12" s="4"/>
      <c r="F12" s="5"/>
      <c r="G12" s="4"/>
      <c r="H12" s="5"/>
    </row>
    <row r="13" spans="1:8" ht="29.5" customHeight="1" x14ac:dyDescent="0.4">
      <c r="A13" s="52"/>
      <c r="B13" s="4"/>
      <c r="C13" s="78"/>
      <c r="D13" s="52" t="s">
        <v>28</v>
      </c>
      <c r="E13" s="4">
        <f>SUM(E4:E12)</f>
        <v>297732</v>
      </c>
      <c r="F13" s="5">
        <f>E13/E13</f>
        <v>1</v>
      </c>
      <c r="G13" s="4">
        <f>SUM(G4:G12)</f>
        <v>920869</v>
      </c>
      <c r="H13" s="9">
        <f>G13/G13</f>
        <v>1</v>
      </c>
    </row>
    <row r="14" spans="1:8" ht="33.65" customHeight="1" x14ac:dyDescent="0.4">
      <c r="A14" s="52" t="s">
        <v>29</v>
      </c>
      <c r="B14" s="4">
        <f>SUM(B5:B12)</f>
        <v>175028</v>
      </c>
      <c r="C14" s="78"/>
      <c r="D14" s="52" t="s">
        <v>30</v>
      </c>
      <c r="E14" s="4">
        <f>'[1]12分類帳'!P49</f>
        <v>352145</v>
      </c>
      <c r="F14" s="5"/>
      <c r="G14" s="4">
        <f>E14</f>
        <v>352145</v>
      </c>
      <c r="H14" s="10"/>
    </row>
    <row r="15" spans="1:8" ht="33" customHeight="1" x14ac:dyDescent="0.4">
      <c r="A15" s="52" t="s">
        <v>31</v>
      </c>
      <c r="B15" s="4">
        <f>B14+B4</f>
        <v>649877</v>
      </c>
      <c r="C15" s="70"/>
      <c r="D15" s="52" t="s">
        <v>31</v>
      </c>
      <c r="E15" s="4">
        <f>E13+E14</f>
        <v>649877</v>
      </c>
      <c r="F15" s="9">
        <f>SUM(F4:F11)</f>
        <v>1</v>
      </c>
      <c r="G15" s="4">
        <f>G13+G14</f>
        <v>1273014</v>
      </c>
      <c r="H15" s="9">
        <f>SUM(H4:H11)</f>
        <v>0.99999999999999989</v>
      </c>
    </row>
    <row r="16" spans="1:8" ht="63" customHeight="1" x14ac:dyDescent="0.4">
      <c r="A16" s="52" t="s">
        <v>32</v>
      </c>
      <c r="B16" s="72" t="s">
        <v>33</v>
      </c>
      <c r="C16" s="72"/>
      <c r="D16" s="72"/>
      <c r="E16" s="72"/>
      <c r="F16" s="72"/>
      <c r="G16" s="72"/>
      <c r="H16" s="72"/>
    </row>
    <row r="17" spans="1:8" ht="27.65" customHeight="1" x14ac:dyDescent="0.4">
      <c r="A17" s="73" t="s">
        <v>34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57" zoomScaleNormal="57" workbookViewId="0">
      <pane ySplit="3" topLeftCell="A4" activePane="bottomLeft" state="frozen"/>
      <selection pane="bottomLeft" activeCell="R14" sqref="R14"/>
    </sheetView>
  </sheetViews>
  <sheetFormatPr defaultColWidth="8.90625" defaultRowHeight="17" x14ac:dyDescent="0.4"/>
  <cols>
    <col min="1" max="1" width="14.7265625" style="1" customWidth="1"/>
    <col min="2" max="2" width="12.6328125" style="11" customWidth="1"/>
    <col min="3" max="3" width="43.54296875" style="1" customWidth="1"/>
    <col min="4" max="4" width="14.90625" style="1" customWidth="1"/>
    <col min="5" max="5" width="12.81640625" style="11" customWidth="1"/>
    <col min="6" max="6" width="11.90625" style="1" customWidth="1"/>
    <col min="7" max="7" width="14.6328125" style="11" customWidth="1"/>
    <col min="8" max="8" width="11.81640625" style="1" customWidth="1"/>
    <col min="9" max="256" width="8.90625" style="1"/>
    <col min="257" max="257" width="14.7265625" style="1" customWidth="1"/>
    <col min="258" max="258" width="12.6328125" style="1" customWidth="1"/>
    <col min="259" max="259" width="43.54296875" style="1" customWidth="1"/>
    <col min="260" max="260" width="14.90625" style="1" customWidth="1"/>
    <col min="261" max="261" width="12.81640625" style="1" customWidth="1"/>
    <col min="262" max="262" width="11.90625" style="1" customWidth="1"/>
    <col min="263" max="263" width="14.6328125" style="1" customWidth="1"/>
    <col min="264" max="264" width="11.81640625" style="1" customWidth="1"/>
    <col min="265" max="512" width="8.90625" style="1"/>
    <col min="513" max="513" width="14.7265625" style="1" customWidth="1"/>
    <col min="514" max="514" width="12.6328125" style="1" customWidth="1"/>
    <col min="515" max="515" width="43.54296875" style="1" customWidth="1"/>
    <col min="516" max="516" width="14.90625" style="1" customWidth="1"/>
    <col min="517" max="517" width="12.81640625" style="1" customWidth="1"/>
    <col min="518" max="518" width="11.90625" style="1" customWidth="1"/>
    <col min="519" max="519" width="14.6328125" style="1" customWidth="1"/>
    <col min="520" max="520" width="11.81640625" style="1" customWidth="1"/>
    <col min="521" max="768" width="8.90625" style="1"/>
    <col min="769" max="769" width="14.7265625" style="1" customWidth="1"/>
    <col min="770" max="770" width="12.6328125" style="1" customWidth="1"/>
    <col min="771" max="771" width="43.54296875" style="1" customWidth="1"/>
    <col min="772" max="772" width="14.90625" style="1" customWidth="1"/>
    <col min="773" max="773" width="12.81640625" style="1" customWidth="1"/>
    <col min="774" max="774" width="11.90625" style="1" customWidth="1"/>
    <col min="775" max="775" width="14.6328125" style="1" customWidth="1"/>
    <col min="776" max="776" width="11.81640625" style="1" customWidth="1"/>
    <col min="777" max="1024" width="8.90625" style="1"/>
    <col min="1025" max="1025" width="14.7265625" style="1" customWidth="1"/>
    <col min="1026" max="1026" width="12.6328125" style="1" customWidth="1"/>
    <col min="1027" max="1027" width="43.54296875" style="1" customWidth="1"/>
    <col min="1028" max="1028" width="14.90625" style="1" customWidth="1"/>
    <col min="1029" max="1029" width="12.81640625" style="1" customWidth="1"/>
    <col min="1030" max="1030" width="11.90625" style="1" customWidth="1"/>
    <col min="1031" max="1031" width="14.6328125" style="1" customWidth="1"/>
    <col min="1032" max="1032" width="11.81640625" style="1" customWidth="1"/>
    <col min="1033" max="1280" width="8.90625" style="1"/>
    <col min="1281" max="1281" width="14.7265625" style="1" customWidth="1"/>
    <col min="1282" max="1282" width="12.6328125" style="1" customWidth="1"/>
    <col min="1283" max="1283" width="43.54296875" style="1" customWidth="1"/>
    <col min="1284" max="1284" width="14.90625" style="1" customWidth="1"/>
    <col min="1285" max="1285" width="12.81640625" style="1" customWidth="1"/>
    <col min="1286" max="1286" width="11.90625" style="1" customWidth="1"/>
    <col min="1287" max="1287" width="14.6328125" style="1" customWidth="1"/>
    <col min="1288" max="1288" width="11.81640625" style="1" customWidth="1"/>
    <col min="1289" max="1536" width="8.90625" style="1"/>
    <col min="1537" max="1537" width="14.7265625" style="1" customWidth="1"/>
    <col min="1538" max="1538" width="12.6328125" style="1" customWidth="1"/>
    <col min="1539" max="1539" width="43.54296875" style="1" customWidth="1"/>
    <col min="1540" max="1540" width="14.90625" style="1" customWidth="1"/>
    <col min="1541" max="1541" width="12.81640625" style="1" customWidth="1"/>
    <col min="1542" max="1542" width="11.90625" style="1" customWidth="1"/>
    <col min="1543" max="1543" width="14.6328125" style="1" customWidth="1"/>
    <col min="1544" max="1544" width="11.81640625" style="1" customWidth="1"/>
    <col min="1545" max="1792" width="8.90625" style="1"/>
    <col min="1793" max="1793" width="14.7265625" style="1" customWidth="1"/>
    <col min="1794" max="1794" width="12.6328125" style="1" customWidth="1"/>
    <col min="1795" max="1795" width="43.54296875" style="1" customWidth="1"/>
    <col min="1796" max="1796" width="14.90625" style="1" customWidth="1"/>
    <col min="1797" max="1797" width="12.81640625" style="1" customWidth="1"/>
    <col min="1798" max="1798" width="11.90625" style="1" customWidth="1"/>
    <col min="1799" max="1799" width="14.6328125" style="1" customWidth="1"/>
    <col min="1800" max="1800" width="11.81640625" style="1" customWidth="1"/>
    <col min="1801" max="2048" width="8.90625" style="1"/>
    <col min="2049" max="2049" width="14.7265625" style="1" customWidth="1"/>
    <col min="2050" max="2050" width="12.6328125" style="1" customWidth="1"/>
    <col min="2051" max="2051" width="43.54296875" style="1" customWidth="1"/>
    <col min="2052" max="2052" width="14.90625" style="1" customWidth="1"/>
    <col min="2053" max="2053" width="12.81640625" style="1" customWidth="1"/>
    <col min="2054" max="2054" width="11.90625" style="1" customWidth="1"/>
    <col min="2055" max="2055" width="14.6328125" style="1" customWidth="1"/>
    <col min="2056" max="2056" width="11.81640625" style="1" customWidth="1"/>
    <col min="2057" max="2304" width="8.90625" style="1"/>
    <col min="2305" max="2305" width="14.7265625" style="1" customWidth="1"/>
    <col min="2306" max="2306" width="12.6328125" style="1" customWidth="1"/>
    <col min="2307" max="2307" width="43.54296875" style="1" customWidth="1"/>
    <col min="2308" max="2308" width="14.90625" style="1" customWidth="1"/>
    <col min="2309" max="2309" width="12.81640625" style="1" customWidth="1"/>
    <col min="2310" max="2310" width="11.90625" style="1" customWidth="1"/>
    <col min="2311" max="2311" width="14.6328125" style="1" customWidth="1"/>
    <col min="2312" max="2312" width="11.81640625" style="1" customWidth="1"/>
    <col min="2313" max="2560" width="8.90625" style="1"/>
    <col min="2561" max="2561" width="14.7265625" style="1" customWidth="1"/>
    <col min="2562" max="2562" width="12.6328125" style="1" customWidth="1"/>
    <col min="2563" max="2563" width="43.54296875" style="1" customWidth="1"/>
    <col min="2564" max="2564" width="14.90625" style="1" customWidth="1"/>
    <col min="2565" max="2565" width="12.81640625" style="1" customWidth="1"/>
    <col min="2566" max="2566" width="11.90625" style="1" customWidth="1"/>
    <col min="2567" max="2567" width="14.6328125" style="1" customWidth="1"/>
    <col min="2568" max="2568" width="11.81640625" style="1" customWidth="1"/>
    <col min="2569" max="2816" width="8.90625" style="1"/>
    <col min="2817" max="2817" width="14.7265625" style="1" customWidth="1"/>
    <col min="2818" max="2818" width="12.6328125" style="1" customWidth="1"/>
    <col min="2819" max="2819" width="43.54296875" style="1" customWidth="1"/>
    <col min="2820" max="2820" width="14.90625" style="1" customWidth="1"/>
    <col min="2821" max="2821" width="12.81640625" style="1" customWidth="1"/>
    <col min="2822" max="2822" width="11.90625" style="1" customWidth="1"/>
    <col min="2823" max="2823" width="14.6328125" style="1" customWidth="1"/>
    <col min="2824" max="2824" width="11.81640625" style="1" customWidth="1"/>
    <col min="2825" max="3072" width="8.90625" style="1"/>
    <col min="3073" max="3073" width="14.7265625" style="1" customWidth="1"/>
    <col min="3074" max="3074" width="12.6328125" style="1" customWidth="1"/>
    <col min="3075" max="3075" width="43.54296875" style="1" customWidth="1"/>
    <col min="3076" max="3076" width="14.90625" style="1" customWidth="1"/>
    <col min="3077" max="3077" width="12.81640625" style="1" customWidth="1"/>
    <col min="3078" max="3078" width="11.90625" style="1" customWidth="1"/>
    <col min="3079" max="3079" width="14.6328125" style="1" customWidth="1"/>
    <col min="3080" max="3080" width="11.81640625" style="1" customWidth="1"/>
    <col min="3081" max="3328" width="8.90625" style="1"/>
    <col min="3329" max="3329" width="14.7265625" style="1" customWidth="1"/>
    <col min="3330" max="3330" width="12.6328125" style="1" customWidth="1"/>
    <col min="3331" max="3331" width="43.54296875" style="1" customWidth="1"/>
    <col min="3332" max="3332" width="14.90625" style="1" customWidth="1"/>
    <col min="3333" max="3333" width="12.81640625" style="1" customWidth="1"/>
    <col min="3334" max="3334" width="11.90625" style="1" customWidth="1"/>
    <col min="3335" max="3335" width="14.6328125" style="1" customWidth="1"/>
    <col min="3336" max="3336" width="11.81640625" style="1" customWidth="1"/>
    <col min="3337" max="3584" width="8.90625" style="1"/>
    <col min="3585" max="3585" width="14.7265625" style="1" customWidth="1"/>
    <col min="3586" max="3586" width="12.6328125" style="1" customWidth="1"/>
    <col min="3587" max="3587" width="43.54296875" style="1" customWidth="1"/>
    <col min="3588" max="3588" width="14.90625" style="1" customWidth="1"/>
    <col min="3589" max="3589" width="12.81640625" style="1" customWidth="1"/>
    <col min="3590" max="3590" width="11.90625" style="1" customWidth="1"/>
    <col min="3591" max="3591" width="14.6328125" style="1" customWidth="1"/>
    <col min="3592" max="3592" width="11.81640625" style="1" customWidth="1"/>
    <col min="3593" max="3840" width="8.90625" style="1"/>
    <col min="3841" max="3841" width="14.7265625" style="1" customWidth="1"/>
    <col min="3842" max="3842" width="12.6328125" style="1" customWidth="1"/>
    <col min="3843" max="3843" width="43.54296875" style="1" customWidth="1"/>
    <col min="3844" max="3844" width="14.90625" style="1" customWidth="1"/>
    <col min="3845" max="3845" width="12.81640625" style="1" customWidth="1"/>
    <col min="3846" max="3846" width="11.90625" style="1" customWidth="1"/>
    <col min="3847" max="3847" width="14.6328125" style="1" customWidth="1"/>
    <col min="3848" max="3848" width="11.81640625" style="1" customWidth="1"/>
    <col min="3849" max="4096" width="8.90625" style="1"/>
    <col min="4097" max="4097" width="14.7265625" style="1" customWidth="1"/>
    <col min="4098" max="4098" width="12.6328125" style="1" customWidth="1"/>
    <col min="4099" max="4099" width="43.54296875" style="1" customWidth="1"/>
    <col min="4100" max="4100" width="14.90625" style="1" customWidth="1"/>
    <col min="4101" max="4101" width="12.81640625" style="1" customWidth="1"/>
    <col min="4102" max="4102" width="11.90625" style="1" customWidth="1"/>
    <col min="4103" max="4103" width="14.6328125" style="1" customWidth="1"/>
    <col min="4104" max="4104" width="11.81640625" style="1" customWidth="1"/>
    <col min="4105" max="4352" width="8.90625" style="1"/>
    <col min="4353" max="4353" width="14.7265625" style="1" customWidth="1"/>
    <col min="4354" max="4354" width="12.6328125" style="1" customWidth="1"/>
    <col min="4355" max="4355" width="43.54296875" style="1" customWidth="1"/>
    <col min="4356" max="4356" width="14.90625" style="1" customWidth="1"/>
    <col min="4357" max="4357" width="12.81640625" style="1" customWidth="1"/>
    <col min="4358" max="4358" width="11.90625" style="1" customWidth="1"/>
    <col min="4359" max="4359" width="14.6328125" style="1" customWidth="1"/>
    <col min="4360" max="4360" width="11.81640625" style="1" customWidth="1"/>
    <col min="4361" max="4608" width="8.90625" style="1"/>
    <col min="4609" max="4609" width="14.7265625" style="1" customWidth="1"/>
    <col min="4610" max="4610" width="12.6328125" style="1" customWidth="1"/>
    <col min="4611" max="4611" width="43.54296875" style="1" customWidth="1"/>
    <col min="4612" max="4612" width="14.90625" style="1" customWidth="1"/>
    <col min="4613" max="4613" width="12.81640625" style="1" customWidth="1"/>
    <col min="4614" max="4614" width="11.90625" style="1" customWidth="1"/>
    <col min="4615" max="4615" width="14.6328125" style="1" customWidth="1"/>
    <col min="4616" max="4616" width="11.81640625" style="1" customWidth="1"/>
    <col min="4617" max="4864" width="8.90625" style="1"/>
    <col min="4865" max="4865" width="14.7265625" style="1" customWidth="1"/>
    <col min="4866" max="4866" width="12.6328125" style="1" customWidth="1"/>
    <col min="4867" max="4867" width="43.54296875" style="1" customWidth="1"/>
    <col min="4868" max="4868" width="14.90625" style="1" customWidth="1"/>
    <col min="4869" max="4869" width="12.81640625" style="1" customWidth="1"/>
    <col min="4870" max="4870" width="11.90625" style="1" customWidth="1"/>
    <col min="4871" max="4871" width="14.6328125" style="1" customWidth="1"/>
    <col min="4872" max="4872" width="11.81640625" style="1" customWidth="1"/>
    <col min="4873" max="5120" width="8.90625" style="1"/>
    <col min="5121" max="5121" width="14.7265625" style="1" customWidth="1"/>
    <col min="5122" max="5122" width="12.6328125" style="1" customWidth="1"/>
    <col min="5123" max="5123" width="43.54296875" style="1" customWidth="1"/>
    <col min="5124" max="5124" width="14.90625" style="1" customWidth="1"/>
    <col min="5125" max="5125" width="12.81640625" style="1" customWidth="1"/>
    <col min="5126" max="5126" width="11.90625" style="1" customWidth="1"/>
    <col min="5127" max="5127" width="14.6328125" style="1" customWidth="1"/>
    <col min="5128" max="5128" width="11.81640625" style="1" customWidth="1"/>
    <col min="5129" max="5376" width="8.90625" style="1"/>
    <col min="5377" max="5377" width="14.7265625" style="1" customWidth="1"/>
    <col min="5378" max="5378" width="12.6328125" style="1" customWidth="1"/>
    <col min="5379" max="5379" width="43.54296875" style="1" customWidth="1"/>
    <col min="5380" max="5380" width="14.90625" style="1" customWidth="1"/>
    <col min="5381" max="5381" width="12.81640625" style="1" customWidth="1"/>
    <col min="5382" max="5382" width="11.90625" style="1" customWidth="1"/>
    <col min="5383" max="5383" width="14.6328125" style="1" customWidth="1"/>
    <col min="5384" max="5384" width="11.81640625" style="1" customWidth="1"/>
    <col min="5385" max="5632" width="8.90625" style="1"/>
    <col min="5633" max="5633" width="14.7265625" style="1" customWidth="1"/>
    <col min="5634" max="5634" width="12.6328125" style="1" customWidth="1"/>
    <col min="5635" max="5635" width="43.54296875" style="1" customWidth="1"/>
    <col min="5636" max="5636" width="14.90625" style="1" customWidth="1"/>
    <col min="5637" max="5637" width="12.81640625" style="1" customWidth="1"/>
    <col min="5638" max="5638" width="11.90625" style="1" customWidth="1"/>
    <col min="5639" max="5639" width="14.6328125" style="1" customWidth="1"/>
    <col min="5640" max="5640" width="11.81640625" style="1" customWidth="1"/>
    <col min="5641" max="5888" width="8.90625" style="1"/>
    <col min="5889" max="5889" width="14.7265625" style="1" customWidth="1"/>
    <col min="5890" max="5890" width="12.6328125" style="1" customWidth="1"/>
    <col min="5891" max="5891" width="43.54296875" style="1" customWidth="1"/>
    <col min="5892" max="5892" width="14.90625" style="1" customWidth="1"/>
    <col min="5893" max="5893" width="12.81640625" style="1" customWidth="1"/>
    <col min="5894" max="5894" width="11.90625" style="1" customWidth="1"/>
    <col min="5895" max="5895" width="14.6328125" style="1" customWidth="1"/>
    <col min="5896" max="5896" width="11.81640625" style="1" customWidth="1"/>
    <col min="5897" max="6144" width="8.90625" style="1"/>
    <col min="6145" max="6145" width="14.7265625" style="1" customWidth="1"/>
    <col min="6146" max="6146" width="12.6328125" style="1" customWidth="1"/>
    <col min="6147" max="6147" width="43.54296875" style="1" customWidth="1"/>
    <col min="6148" max="6148" width="14.90625" style="1" customWidth="1"/>
    <col min="6149" max="6149" width="12.81640625" style="1" customWidth="1"/>
    <col min="6150" max="6150" width="11.90625" style="1" customWidth="1"/>
    <col min="6151" max="6151" width="14.6328125" style="1" customWidth="1"/>
    <col min="6152" max="6152" width="11.81640625" style="1" customWidth="1"/>
    <col min="6153" max="6400" width="8.90625" style="1"/>
    <col min="6401" max="6401" width="14.7265625" style="1" customWidth="1"/>
    <col min="6402" max="6402" width="12.6328125" style="1" customWidth="1"/>
    <col min="6403" max="6403" width="43.54296875" style="1" customWidth="1"/>
    <col min="6404" max="6404" width="14.90625" style="1" customWidth="1"/>
    <col min="6405" max="6405" width="12.81640625" style="1" customWidth="1"/>
    <col min="6406" max="6406" width="11.90625" style="1" customWidth="1"/>
    <col min="6407" max="6407" width="14.6328125" style="1" customWidth="1"/>
    <col min="6408" max="6408" width="11.81640625" style="1" customWidth="1"/>
    <col min="6409" max="6656" width="8.90625" style="1"/>
    <col min="6657" max="6657" width="14.7265625" style="1" customWidth="1"/>
    <col min="6658" max="6658" width="12.6328125" style="1" customWidth="1"/>
    <col min="6659" max="6659" width="43.54296875" style="1" customWidth="1"/>
    <col min="6660" max="6660" width="14.90625" style="1" customWidth="1"/>
    <col min="6661" max="6661" width="12.81640625" style="1" customWidth="1"/>
    <col min="6662" max="6662" width="11.90625" style="1" customWidth="1"/>
    <col min="6663" max="6663" width="14.6328125" style="1" customWidth="1"/>
    <col min="6664" max="6664" width="11.81640625" style="1" customWidth="1"/>
    <col min="6665" max="6912" width="8.90625" style="1"/>
    <col min="6913" max="6913" width="14.7265625" style="1" customWidth="1"/>
    <col min="6914" max="6914" width="12.6328125" style="1" customWidth="1"/>
    <col min="6915" max="6915" width="43.54296875" style="1" customWidth="1"/>
    <col min="6916" max="6916" width="14.90625" style="1" customWidth="1"/>
    <col min="6917" max="6917" width="12.81640625" style="1" customWidth="1"/>
    <col min="6918" max="6918" width="11.90625" style="1" customWidth="1"/>
    <col min="6919" max="6919" width="14.6328125" style="1" customWidth="1"/>
    <col min="6920" max="6920" width="11.81640625" style="1" customWidth="1"/>
    <col min="6921" max="7168" width="8.90625" style="1"/>
    <col min="7169" max="7169" width="14.7265625" style="1" customWidth="1"/>
    <col min="7170" max="7170" width="12.6328125" style="1" customWidth="1"/>
    <col min="7171" max="7171" width="43.54296875" style="1" customWidth="1"/>
    <col min="7172" max="7172" width="14.90625" style="1" customWidth="1"/>
    <col min="7173" max="7173" width="12.81640625" style="1" customWidth="1"/>
    <col min="7174" max="7174" width="11.90625" style="1" customWidth="1"/>
    <col min="7175" max="7175" width="14.6328125" style="1" customWidth="1"/>
    <col min="7176" max="7176" width="11.81640625" style="1" customWidth="1"/>
    <col min="7177" max="7424" width="8.90625" style="1"/>
    <col min="7425" max="7425" width="14.7265625" style="1" customWidth="1"/>
    <col min="7426" max="7426" width="12.6328125" style="1" customWidth="1"/>
    <col min="7427" max="7427" width="43.54296875" style="1" customWidth="1"/>
    <col min="7428" max="7428" width="14.90625" style="1" customWidth="1"/>
    <col min="7429" max="7429" width="12.81640625" style="1" customWidth="1"/>
    <col min="7430" max="7430" width="11.90625" style="1" customWidth="1"/>
    <col min="7431" max="7431" width="14.6328125" style="1" customWidth="1"/>
    <col min="7432" max="7432" width="11.81640625" style="1" customWidth="1"/>
    <col min="7433" max="7680" width="8.90625" style="1"/>
    <col min="7681" max="7681" width="14.7265625" style="1" customWidth="1"/>
    <col min="7682" max="7682" width="12.6328125" style="1" customWidth="1"/>
    <col min="7683" max="7683" width="43.54296875" style="1" customWidth="1"/>
    <col min="7684" max="7684" width="14.90625" style="1" customWidth="1"/>
    <col min="7685" max="7685" width="12.81640625" style="1" customWidth="1"/>
    <col min="7686" max="7686" width="11.90625" style="1" customWidth="1"/>
    <col min="7687" max="7687" width="14.6328125" style="1" customWidth="1"/>
    <col min="7688" max="7688" width="11.81640625" style="1" customWidth="1"/>
    <col min="7689" max="7936" width="8.90625" style="1"/>
    <col min="7937" max="7937" width="14.7265625" style="1" customWidth="1"/>
    <col min="7938" max="7938" width="12.6328125" style="1" customWidth="1"/>
    <col min="7939" max="7939" width="43.54296875" style="1" customWidth="1"/>
    <col min="7940" max="7940" width="14.90625" style="1" customWidth="1"/>
    <col min="7941" max="7941" width="12.81640625" style="1" customWidth="1"/>
    <col min="7942" max="7942" width="11.90625" style="1" customWidth="1"/>
    <col min="7943" max="7943" width="14.6328125" style="1" customWidth="1"/>
    <col min="7944" max="7944" width="11.81640625" style="1" customWidth="1"/>
    <col min="7945" max="8192" width="8.90625" style="1"/>
    <col min="8193" max="8193" width="14.7265625" style="1" customWidth="1"/>
    <col min="8194" max="8194" width="12.6328125" style="1" customWidth="1"/>
    <col min="8195" max="8195" width="43.54296875" style="1" customWidth="1"/>
    <col min="8196" max="8196" width="14.90625" style="1" customWidth="1"/>
    <col min="8197" max="8197" width="12.81640625" style="1" customWidth="1"/>
    <col min="8198" max="8198" width="11.90625" style="1" customWidth="1"/>
    <col min="8199" max="8199" width="14.6328125" style="1" customWidth="1"/>
    <col min="8200" max="8200" width="11.81640625" style="1" customWidth="1"/>
    <col min="8201" max="8448" width="8.90625" style="1"/>
    <col min="8449" max="8449" width="14.7265625" style="1" customWidth="1"/>
    <col min="8450" max="8450" width="12.6328125" style="1" customWidth="1"/>
    <col min="8451" max="8451" width="43.54296875" style="1" customWidth="1"/>
    <col min="8452" max="8452" width="14.90625" style="1" customWidth="1"/>
    <col min="8453" max="8453" width="12.81640625" style="1" customWidth="1"/>
    <col min="8454" max="8454" width="11.90625" style="1" customWidth="1"/>
    <col min="8455" max="8455" width="14.6328125" style="1" customWidth="1"/>
    <col min="8456" max="8456" width="11.81640625" style="1" customWidth="1"/>
    <col min="8457" max="8704" width="8.90625" style="1"/>
    <col min="8705" max="8705" width="14.7265625" style="1" customWidth="1"/>
    <col min="8706" max="8706" width="12.6328125" style="1" customWidth="1"/>
    <col min="8707" max="8707" width="43.54296875" style="1" customWidth="1"/>
    <col min="8708" max="8708" width="14.90625" style="1" customWidth="1"/>
    <col min="8709" max="8709" width="12.81640625" style="1" customWidth="1"/>
    <col min="8710" max="8710" width="11.90625" style="1" customWidth="1"/>
    <col min="8711" max="8711" width="14.6328125" style="1" customWidth="1"/>
    <col min="8712" max="8712" width="11.81640625" style="1" customWidth="1"/>
    <col min="8713" max="8960" width="8.90625" style="1"/>
    <col min="8961" max="8961" width="14.7265625" style="1" customWidth="1"/>
    <col min="8962" max="8962" width="12.6328125" style="1" customWidth="1"/>
    <col min="8963" max="8963" width="43.54296875" style="1" customWidth="1"/>
    <col min="8964" max="8964" width="14.90625" style="1" customWidth="1"/>
    <col min="8965" max="8965" width="12.81640625" style="1" customWidth="1"/>
    <col min="8966" max="8966" width="11.90625" style="1" customWidth="1"/>
    <col min="8967" max="8967" width="14.6328125" style="1" customWidth="1"/>
    <col min="8968" max="8968" width="11.81640625" style="1" customWidth="1"/>
    <col min="8969" max="9216" width="8.90625" style="1"/>
    <col min="9217" max="9217" width="14.7265625" style="1" customWidth="1"/>
    <col min="9218" max="9218" width="12.6328125" style="1" customWidth="1"/>
    <col min="9219" max="9219" width="43.54296875" style="1" customWidth="1"/>
    <col min="9220" max="9220" width="14.90625" style="1" customWidth="1"/>
    <col min="9221" max="9221" width="12.81640625" style="1" customWidth="1"/>
    <col min="9222" max="9222" width="11.90625" style="1" customWidth="1"/>
    <col min="9223" max="9223" width="14.6328125" style="1" customWidth="1"/>
    <col min="9224" max="9224" width="11.81640625" style="1" customWidth="1"/>
    <col min="9225" max="9472" width="8.90625" style="1"/>
    <col min="9473" max="9473" width="14.7265625" style="1" customWidth="1"/>
    <col min="9474" max="9474" width="12.6328125" style="1" customWidth="1"/>
    <col min="9475" max="9475" width="43.54296875" style="1" customWidth="1"/>
    <col min="9476" max="9476" width="14.90625" style="1" customWidth="1"/>
    <col min="9477" max="9477" width="12.81640625" style="1" customWidth="1"/>
    <col min="9478" max="9478" width="11.90625" style="1" customWidth="1"/>
    <col min="9479" max="9479" width="14.6328125" style="1" customWidth="1"/>
    <col min="9480" max="9480" width="11.81640625" style="1" customWidth="1"/>
    <col min="9481" max="9728" width="8.90625" style="1"/>
    <col min="9729" max="9729" width="14.7265625" style="1" customWidth="1"/>
    <col min="9730" max="9730" width="12.6328125" style="1" customWidth="1"/>
    <col min="9731" max="9731" width="43.54296875" style="1" customWidth="1"/>
    <col min="9732" max="9732" width="14.90625" style="1" customWidth="1"/>
    <col min="9733" max="9733" width="12.81640625" style="1" customWidth="1"/>
    <col min="9734" max="9734" width="11.90625" style="1" customWidth="1"/>
    <col min="9735" max="9735" width="14.6328125" style="1" customWidth="1"/>
    <col min="9736" max="9736" width="11.81640625" style="1" customWidth="1"/>
    <col min="9737" max="9984" width="8.90625" style="1"/>
    <col min="9985" max="9985" width="14.7265625" style="1" customWidth="1"/>
    <col min="9986" max="9986" width="12.6328125" style="1" customWidth="1"/>
    <col min="9987" max="9987" width="43.54296875" style="1" customWidth="1"/>
    <col min="9988" max="9988" width="14.90625" style="1" customWidth="1"/>
    <col min="9989" max="9989" width="12.81640625" style="1" customWidth="1"/>
    <col min="9990" max="9990" width="11.90625" style="1" customWidth="1"/>
    <col min="9991" max="9991" width="14.6328125" style="1" customWidth="1"/>
    <col min="9992" max="9992" width="11.81640625" style="1" customWidth="1"/>
    <col min="9993" max="10240" width="8.90625" style="1"/>
    <col min="10241" max="10241" width="14.7265625" style="1" customWidth="1"/>
    <col min="10242" max="10242" width="12.6328125" style="1" customWidth="1"/>
    <col min="10243" max="10243" width="43.54296875" style="1" customWidth="1"/>
    <col min="10244" max="10244" width="14.90625" style="1" customWidth="1"/>
    <col min="10245" max="10245" width="12.81640625" style="1" customWidth="1"/>
    <col min="10246" max="10246" width="11.90625" style="1" customWidth="1"/>
    <col min="10247" max="10247" width="14.6328125" style="1" customWidth="1"/>
    <col min="10248" max="10248" width="11.81640625" style="1" customWidth="1"/>
    <col min="10249" max="10496" width="8.90625" style="1"/>
    <col min="10497" max="10497" width="14.7265625" style="1" customWidth="1"/>
    <col min="10498" max="10498" width="12.6328125" style="1" customWidth="1"/>
    <col min="10499" max="10499" width="43.54296875" style="1" customWidth="1"/>
    <col min="10500" max="10500" width="14.90625" style="1" customWidth="1"/>
    <col min="10501" max="10501" width="12.81640625" style="1" customWidth="1"/>
    <col min="10502" max="10502" width="11.90625" style="1" customWidth="1"/>
    <col min="10503" max="10503" width="14.6328125" style="1" customWidth="1"/>
    <col min="10504" max="10504" width="11.81640625" style="1" customWidth="1"/>
    <col min="10505" max="10752" width="8.90625" style="1"/>
    <col min="10753" max="10753" width="14.7265625" style="1" customWidth="1"/>
    <col min="10754" max="10754" width="12.6328125" style="1" customWidth="1"/>
    <col min="10755" max="10755" width="43.54296875" style="1" customWidth="1"/>
    <col min="10756" max="10756" width="14.90625" style="1" customWidth="1"/>
    <col min="10757" max="10757" width="12.81640625" style="1" customWidth="1"/>
    <col min="10758" max="10758" width="11.90625" style="1" customWidth="1"/>
    <col min="10759" max="10759" width="14.6328125" style="1" customWidth="1"/>
    <col min="10760" max="10760" width="11.81640625" style="1" customWidth="1"/>
    <col min="10761" max="11008" width="8.90625" style="1"/>
    <col min="11009" max="11009" width="14.7265625" style="1" customWidth="1"/>
    <col min="11010" max="11010" width="12.6328125" style="1" customWidth="1"/>
    <col min="11011" max="11011" width="43.54296875" style="1" customWidth="1"/>
    <col min="11012" max="11012" width="14.90625" style="1" customWidth="1"/>
    <col min="11013" max="11013" width="12.81640625" style="1" customWidth="1"/>
    <col min="11014" max="11014" width="11.90625" style="1" customWidth="1"/>
    <col min="11015" max="11015" width="14.6328125" style="1" customWidth="1"/>
    <col min="11016" max="11016" width="11.81640625" style="1" customWidth="1"/>
    <col min="11017" max="11264" width="8.90625" style="1"/>
    <col min="11265" max="11265" width="14.7265625" style="1" customWidth="1"/>
    <col min="11266" max="11266" width="12.6328125" style="1" customWidth="1"/>
    <col min="11267" max="11267" width="43.54296875" style="1" customWidth="1"/>
    <col min="11268" max="11268" width="14.90625" style="1" customWidth="1"/>
    <col min="11269" max="11269" width="12.81640625" style="1" customWidth="1"/>
    <col min="11270" max="11270" width="11.90625" style="1" customWidth="1"/>
    <col min="11271" max="11271" width="14.6328125" style="1" customWidth="1"/>
    <col min="11272" max="11272" width="11.81640625" style="1" customWidth="1"/>
    <col min="11273" max="11520" width="8.90625" style="1"/>
    <col min="11521" max="11521" width="14.7265625" style="1" customWidth="1"/>
    <col min="11522" max="11522" width="12.6328125" style="1" customWidth="1"/>
    <col min="11523" max="11523" width="43.54296875" style="1" customWidth="1"/>
    <col min="11524" max="11524" width="14.90625" style="1" customWidth="1"/>
    <col min="11525" max="11525" width="12.81640625" style="1" customWidth="1"/>
    <col min="11526" max="11526" width="11.90625" style="1" customWidth="1"/>
    <col min="11527" max="11527" width="14.6328125" style="1" customWidth="1"/>
    <col min="11528" max="11528" width="11.81640625" style="1" customWidth="1"/>
    <col min="11529" max="11776" width="8.90625" style="1"/>
    <col min="11777" max="11777" width="14.7265625" style="1" customWidth="1"/>
    <col min="11778" max="11778" width="12.6328125" style="1" customWidth="1"/>
    <col min="11779" max="11779" width="43.54296875" style="1" customWidth="1"/>
    <col min="11780" max="11780" width="14.90625" style="1" customWidth="1"/>
    <col min="11781" max="11781" width="12.81640625" style="1" customWidth="1"/>
    <col min="11782" max="11782" width="11.90625" style="1" customWidth="1"/>
    <col min="11783" max="11783" width="14.6328125" style="1" customWidth="1"/>
    <col min="11784" max="11784" width="11.81640625" style="1" customWidth="1"/>
    <col min="11785" max="12032" width="8.90625" style="1"/>
    <col min="12033" max="12033" width="14.7265625" style="1" customWidth="1"/>
    <col min="12034" max="12034" width="12.6328125" style="1" customWidth="1"/>
    <col min="12035" max="12035" width="43.54296875" style="1" customWidth="1"/>
    <col min="12036" max="12036" width="14.90625" style="1" customWidth="1"/>
    <col min="12037" max="12037" width="12.81640625" style="1" customWidth="1"/>
    <col min="12038" max="12038" width="11.90625" style="1" customWidth="1"/>
    <col min="12039" max="12039" width="14.6328125" style="1" customWidth="1"/>
    <col min="12040" max="12040" width="11.81640625" style="1" customWidth="1"/>
    <col min="12041" max="12288" width="8.90625" style="1"/>
    <col min="12289" max="12289" width="14.7265625" style="1" customWidth="1"/>
    <col min="12290" max="12290" width="12.6328125" style="1" customWidth="1"/>
    <col min="12291" max="12291" width="43.54296875" style="1" customWidth="1"/>
    <col min="12292" max="12292" width="14.90625" style="1" customWidth="1"/>
    <col min="12293" max="12293" width="12.81640625" style="1" customWidth="1"/>
    <col min="12294" max="12294" width="11.90625" style="1" customWidth="1"/>
    <col min="12295" max="12295" width="14.6328125" style="1" customWidth="1"/>
    <col min="12296" max="12296" width="11.81640625" style="1" customWidth="1"/>
    <col min="12297" max="12544" width="8.90625" style="1"/>
    <col min="12545" max="12545" width="14.7265625" style="1" customWidth="1"/>
    <col min="12546" max="12546" width="12.6328125" style="1" customWidth="1"/>
    <col min="12547" max="12547" width="43.54296875" style="1" customWidth="1"/>
    <col min="12548" max="12548" width="14.90625" style="1" customWidth="1"/>
    <col min="12549" max="12549" width="12.81640625" style="1" customWidth="1"/>
    <col min="12550" max="12550" width="11.90625" style="1" customWidth="1"/>
    <col min="12551" max="12551" width="14.6328125" style="1" customWidth="1"/>
    <col min="12552" max="12552" width="11.81640625" style="1" customWidth="1"/>
    <col min="12553" max="12800" width="8.90625" style="1"/>
    <col min="12801" max="12801" width="14.7265625" style="1" customWidth="1"/>
    <col min="12802" max="12802" width="12.6328125" style="1" customWidth="1"/>
    <col min="12803" max="12803" width="43.54296875" style="1" customWidth="1"/>
    <col min="12804" max="12804" width="14.90625" style="1" customWidth="1"/>
    <col min="12805" max="12805" width="12.81640625" style="1" customWidth="1"/>
    <col min="12806" max="12806" width="11.90625" style="1" customWidth="1"/>
    <col min="12807" max="12807" width="14.6328125" style="1" customWidth="1"/>
    <col min="12808" max="12808" width="11.81640625" style="1" customWidth="1"/>
    <col min="12809" max="13056" width="8.90625" style="1"/>
    <col min="13057" max="13057" width="14.7265625" style="1" customWidth="1"/>
    <col min="13058" max="13058" width="12.6328125" style="1" customWidth="1"/>
    <col min="13059" max="13059" width="43.54296875" style="1" customWidth="1"/>
    <col min="13060" max="13060" width="14.90625" style="1" customWidth="1"/>
    <col min="13061" max="13061" width="12.81640625" style="1" customWidth="1"/>
    <col min="13062" max="13062" width="11.90625" style="1" customWidth="1"/>
    <col min="13063" max="13063" width="14.6328125" style="1" customWidth="1"/>
    <col min="13064" max="13064" width="11.81640625" style="1" customWidth="1"/>
    <col min="13065" max="13312" width="8.90625" style="1"/>
    <col min="13313" max="13313" width="14.7265625" style="1" customWidth="1"/>
    <col min="13314" max="13314" width="12.6328125" style="1" customWidth="1"/>
    <col min="13315" max="13315" width="43.54296875" style="1" customWidth="1"/>
    <col min="13316" max="13316" width="14.90625" style="1" customWidth="1"/>
    <col min="13317" max="13317" width="12.81640625" style="1" customWidth="1"/>
    <col min="13318" max="13318" width="11.90625" style="1" customWidth="1"/>
    <col min="13319" max="13319" width="14.6328125" style="1" customWidth="1"/>
    <col min="13320" max="13320" width="11.81640625" style="1" customWidth="1"/>
    <col min="13321" max="13568" width="8.90625" style="1"/>
    <col min="13569" max="13569" width="14.7265625" style="1" customWidth="1"/>
    <col min="13570" max="13570" width="12.6328125" style="1" customWidth="1"/>
    <col min="13571" max="13571" width="43.54296875" style="1" customWidth="1"/>
    <col min="13572" max="13572" width="14.90625" style="1" customWidth="1"/>
    <col min="13573" max="13573" width="12.81640625" style="1" customWidth="1"/>
    <col min="13574" max="13574" width="11.90625" style="1" customWidth="1"/>
    <col min="13575" max="13575" width="14.6328125" style="1" customWidth="1"/>
    <col min="13576" max="13576" width="11.81640625" style="1" customWidth="1"/>
    <col min="13577" max="13824" width="8.90625" style="1"/>
    <col min="13825" max="13825" width="14.7265625" style="1" customWidth="1"/>
    <col min="13826" max="13826" width="12.6328125" style="1" customWidth="1"/>
    <col min="13827" max="13827" width="43.54296875" style="1" customWidth="1"/>
    <col min="13828" max="13828" width="14.90625" style="1" customWidth="1"/>
    <col min="13829" max="13829" width="12.81640625" style="1" customWidth="1"/>
    <col min="13830" max="13830" width="11.90625" style="1" customWidth="1"/>
    <col min="13831" max="13831" width="14.6328125" style="1" customWidth="1"/>
    <col min="13832" max="13832" width="11.81640625" style="1" customWidth="1"/>
    <col min="13833" max="14080" width="8.90625" style="1"/>
    <col min="14081" max="14081" width="14.7265625" style="1" customWidth="1"/>
    <col min="14082" max="14082" width="12.6328125" style="1" customWidth="1"/>
    <col min="14083" max="14083" width="43.54296875" style="1" customWidth="1"/>
    <col min="14084" max="14084" width="14.90625" style="1" customWidth="1"/>
    <col min="14085" max="14085" width="12.81640625" style="1" customWidth="1"/>
    <col min="14086" max="14086" width="11.90625" style="1" customWidth="1"/>
    <col min="14087" max="14087" width="14.6328125" style="1" customWidth="1"/>
    <col min="14088" max="14088" width="11.81640625" style="1" customWidth="1"/>
    <col min="14089" max="14336" width="8.90625" style="1"/>
    <col min="14337" max="14337" width="14.7265625" style="1" customWidth="1"/>
    <col min="14338" max="14338" width="12.6328125" style="1" customWidth="1"/>
    <col min="14339" max="14339" width="43.54296875" style="1" customWidth="1"/>
    <col min="14340" max="14340" width="14.90625" style="1" customWidth="1"/>
    <col min="14341" max="14341" width="12.81640625" style="1" customWidth="1"/>
    <col min="14342" max="14342" width="11.90625" style="1" customWidth="1"/>
    <col min="14343" max="14343" width="14.6328125" style="1" customWidth="1"/>
    <col min="14344" max="14344" width="11.81640625" style="1" customWidth="1"/>
    <col min="14345" max="14592" width="8.90625" style="1"/>
    <col min="14593" max="14593" width="14.7265625" style="1" customWidth="1"/>
    <col min="14594" max="14594" width="12.6328125" style="1" customWidth="1"/>
    <col min="14595" max="14595" width="43.54296875" style="1" customWidth="1"/>
    <col min="14596" max="14596" width="14.90625" style="1" customWidth="1"/>
    <col min="14597" max="14597" width="12.81640625" style="1" customWidth="1"/>
    <col min="14598" max="14598" width="11.90625" style="1" customWidth="1"/>
    <col min="14599" max="14599" width="14.6328125" style="1" customWidth="1"/>
    <col min="14600" max="14600" width="11.81640625" style="1" customWidth="1"/>
    <col min="14601" max="14848" width="8.90625" style="1"/>
    <col min="14849" max="14849" width="14.7265625" style="1" customWidth="1"/>
    <col min="14850" max="14850" width="12.6328125" style="1" customWidth="1"/>
    <col min="14851" max="14851" width="43.54296875" style="1" customWidth="1"/>
    <col min="14852" max="14852" width="14.90625" style="1" customWidth="1"/>
    <col min="14853" max="14853" width="12.81640625" style="1" customWidth="1"/>
    <col min="14854" max="14854" width="11.90625" style="1" customWidth="1"/>
    <col min="14855" max="14855" width="14.6328125" style="1" customWidth="1"/>
    <col min="14856" max="14856" width="11.81640625" style="1" customWidth="1"/>
    <col min="14857" max="15104" width="8.90625" style="1"/>
    <col min="15105" max="15105" width="14.7265625" style="1" customWidth="1"/>
    <col min="15106" max="15106" width="12.6328125" style="1" customWidth="1"/>
    <col min="15107" max="15107" width="43.54296875" style="1" customWidth="1"/>
    <col min="15108" max="15108" width="14.90625" style="1" customWidth="1"/>
    <col min="15109" max="15109" width="12.81640625" style="1" customWidth="1"/>
    <col min="15110" max="15110" width="11.90625" style="1" customWidth="1"/>
    <col min="15111" max="15111" width="14.6328125" style="1" customWidth="1"/>
    <col min="15112" max="15112" width="11.81640625" style="1" customWidth="1"/>
    <col min="15113" max="15360" width="8.90625" style="1"/>
    <col min="15361" max="15361" width="14.7265625" style="1" customWidth="1"/>
    <col min="15362" max="15362" width="12.6328125" style="1" customWidth="1"/>
    <col min="15363" max="15363" width="43.54296875" style="1" customWidth="1"/>
    <col min="15364" max="15364" width="14.90625" style="1" customWidth="1"/>
    <col min="15365" max="15365" width="12.81640625" style="1" customWidth="1"/>
    <col min="15366" max="15366" width="11.90625" style="1" customWidth="1"/>
    <col min="15367" max="15367" width="14.6328125" style="1" customWidth="1"/>
    <col min="15368" max="15368" width="11.81640625" style="1" customWidth="1"/>
    <col min="15369" max="15616" width="8.90625" style="1"/>
    <col min="15617" max="15617" width="14.7265625" style="1" customWidth="1"/>
    <col min="15618" max="15618" width="12.6328125" style="1" customWidth="1"/>
    <col min="15619" max="15619" width="43.54296875" style="1" customWidth="1"/>
    <col min="15620" max="15620" width="14.90625" style="1" customWidth="1"/>
    <col min="15621" max="15621" width="12.81640625" style="1" customWidth="1"/>
    <col min="15622" max="15622" width="11.90625" style="1" customWidth="1"/>
    <col min="15623" max="15623" width="14.6328125" style="1" customWidth="1"/>
    <col min="15624" max="15624" width="11.81640625" style="1" customWidth="1"/>
    <col min="15625" max="15872" width="8.90625" style="1"/>
    <col min="15873" max="15873" width="14.7265625" style="1" customWidth="1"/>
    <col min="15874" max="15874" width="12.6328125" style="1" customWidth="1"/>
    <col min="15875" max="15875" width="43.54296875" style="1" customWidth="1"/>
    <col min="15876" max="15876" width="14.90625" style="1" customWidth="1"/>
    <col min="15877" max="15877" width="12.81640625" style="1" customWidth="1"/>
    <col min="15878" max="15878" width="11.90625" style="1" customWidth="1"/>
    <col min="15879" max="15879" width="14.6328125" style="1" customWidth="1"/>
    <col min="15880" max="15880" width="11.81640625" style="1" customWidth="1"/>
    <col min="15881" max="16128" width="8.90625" style="1"/>
    <col min="16129" max="16129" width="14.7265625" style="1" customWidth="1"/>
    <col min="16130" max="16130" width="12.6328125" style="1" customWidth="1"/>
    <col min="16131" max="16131" width="43.54296875" style="1" customWidth="1"/>
    <col min="16132" max="16132" width="14.90625" style="1" customWidth="1"/>
    <col min="16133" max="16133" width="12.81640625" style="1" customWidth="1"/>
    <col min="16134" max="16134" width="11.90625" style="1" customWidth="1"/>
    <col min="16135" max="16135" width="14.6328125" style="1" customWidth="1"/>
    <col min="16136" max="16136" width="11.81640625" style="1" customWidth="1"/>
    <col min="16137" max="16384" width="8.90625" style="1"/>
  </cols>
  <sheetData>
    <row r="1" spans="1:8" ht="25" x14ac:dyDescent="0.4">
      <c r="A1" s="74" t="str">
        <f>'[1]12結算'!A1:C1</f>
        <v>嘉義縣大林鎮三和國民小學</v>
      </c>
      <c r="B1" s="74"/>
      <c r="C1" s="74"/>
      <c r="D1" s="75" t="s">
        <v>140</v>
      </c>
      <c r="E1" s="75"/>
      <c r="F1" s="75"/>
      <c r="G1" s="75"/>
      <c r="H1" s="75"/>
    </row>
    <row r="2" spans="1:8" ht="26" customHeight="1" x14ac:dyDescent="0.4">
      <c r="A2" s="76" t="s">
        <v>1</v>
      </c>
      <c r="B2" s="76"/>
      <c r="C2" s="76"/>
      <c r="D2" s="76" t="s">
        <v>2</v>
      </c>
      <c r="E2" s="76"/>
      <c r="F2" s="76"/>
      <c r="G2" s="76" t="s">
        <v>3</v>
      </c>
      <c r="H2" s="76"/>
    </row>
    <row r="3" spans="1:8" ht="26" customHeight="1" x14ac:dyDescent="0.4">
      <c r="A3" s="53" t="s">
        <v>4</v>
      </c>
      <c r="B3" s="3" t="s">
        <v>5</v>
      </c>
      <c r="C3" s="53" t="s">
        <v>6</v>
      </c>
      <c r="D3" s="53" t="s">
        <v>7</v>
      </c>
      <c r="E3" s="3" t="s">
        <v>8</v>
      </c>
      <c r="F3" s="53" t="s">
        <v>9</v>
      </c>
      <c r="G3" s="3" t="s">
        <v>8</v>
      </c>
      <c r="H3" s="53" t="s">
        <v>9</v>
      </c>
    </row>
    <row r="4" spans="1:8" ht="26" customHeight="1" x14ac:dyDescent="0.4">
      <c r="A4" s="53" t="s">
        <v>10</v>
      </c>
      <c r="B4" s="4">
        <f>'[1]01分類帳'!P4</f>
        <v>352145</v>
      </c>
      <c r="C4" s="77" t="s">
        <v>141</v>
      </c>
      <c r="D4" s="53" t="s">
        <v>142</v>
      </c>
      <c r="E4" s="4">
        <f>'[1]01分類帳'!G48</f>
        <v>1200</v>
      </c>
      <c r="F4" s="5">
        <f>E4/E13</f>
        <v>1.0211723058070665E-2</v>
      </c>
      <c r="G4" s="4">
        <f>'[1]01分類帳'!G49</f>
        <v>29212</v>
      </c>
      <c r="H4" s="5">
        <f>G4/G13</f>
        <v>2.8132255886808406E-2</v>
      </c>
    </row>
    <row r="5" spans="1:8" ht="26" customHeight="1" x14ac:dyDescent="0.4">
      <c r="A5" s="53" t="s">
        <v>143</v>
      </c>
      <c r="B5" s="4">
        <f>'[1]01分類帳'!F52</f>
        <v>163259</v>
      </c>
      <c r="C5" s="79"/>
      <c r="D5" s="53" t="s">
        <v>144</v>
      </c>
      <c r="E5" s="4">
        <f>'[1]01分類帳'!H48</f>
        <v>7591</v>
      </c>
      <c r="F5" s="5">
        <f>E5/E13</f>
        <v>6.459765811151201E-2</v>
      </c>
      <c r="G5" s="4">
        <f>'[1]01分類帳'!H49</f>
        <v>505767</v>
      </c>
      <c r="H5" s="5">
        <f>G5/G13</f>
        <v>0.48707266407994754</v>
      </c>
    </row>
    <row r="6" spans="1:8" ht="29.4" customHeight="1" x14ac:dyDescent="0.4">
      <c r="A6" s="6" t="s">
        <v>15</v>
      </c>
      <c r="B6" s="4">
        <f>'[1]01分類帳'!G52</f>
        <v>0</v>
      </c>
      <c r="C6" s="79"/>
      <c r="D6" s="53" t="s">
        <v>145</v>
      </c>
      <c r="E6" s="4">
        <f>'[1]01分類帳'!I48</f>
        <v>4920</v>
      </c>
      <c r="F6" s="5">
        <f>E6/E13</f>
        <v>4.1868064538089729E-2</v>
      </c>
      <c r="G6" s="4">
        <f>'[1]01分類帳'!I49</f>
        <v>9660</v>
      </c>
      <c r="H6" s="5">
        <f>G6/G13</f>
        <v>9.3029437171905111E-3</v>
      </c>
    </row>
    <row r="7" spans="1:8" ht="32" customHeight="1" x14ac:dyDescent="0.4">
      <c r="A7" s="7" t="s">
        <v>146</v>
      </c>
      <c r="B7" s="4">
        <f>'[1]01分類帳'!H52</f>
        <v>0</v>
      </c>
      <c r="C7" s="79"/>
      <c r="D7" s="53" t="s">
        <v>18</v>
      </c>
      <c r="E7" s="4">
        <f>'[1]01分類帳'!J48</f>
        <v>5950</v>
      </c>
      <c r="F7" s="5">
        <f>E7/E13</f>
        <v>5.0633126829600382E-2</v>
      </c>
      <c r="G7" s="4">
        <f>'[1]01分類帳'!J49</f>
        <v>15410</v>
      </c>
      <c r="H7" s="5">
        <f>G7/G13</f>
        <v>1.4840410215518195E-2</v>
      </c>
    </row>
    <row r="8" spans="1:8" ht="32.5" customHeight="1" x14ac:dyDescent="0.4">
      <c r="A8" s="7" t="s">
        <v>19</v>
      </c>
      <c r="B8" s="4">
        <f>'[1]01分類帳'!I52</f>
        <v>0</v>
      </c>
      <c r="C8" s="79"/>
      <c r="D8" s="53" t="s">
        <v>147</v>
      </c>
      <c r="E8" s="4">
        <f>'[1]01分類帳'!K48</f>
        <v>69789</v>
      </c>
      <c r="F8" s="5">
        <f>E8/E13</f>
        <v>0.59388828374974467</v>
      </c>
      <c r="G8" s="4">
        <f>'[1]01分類帳'!K49</f>
        <v>327014</v>
      </c>
      <c r="H8" s="5">
        <f>G8/G13</f>
        <v>0.31492679469289209</v>
      </c>
    </row>
    <row r="9" spans="1:8" ht="36" customHeight="1" x14ac:dyDescent="0.4">
      <c r="A9" s="7" t="s">
        <v>21</v>
      </c>
      <c r="B9" s="4">
        <f>'[1]01分類帳'!J52</f>
        <v>0</v>
      </c>
      <c r="C9" s="79"/>
      <c r="D9" s="53" t="s">
        <v>148</v>
      </c>
      <c r="E9" s="4">
        <f>'[1]01分類帳'!L48</f>
        <v>25960</v>
      </c>
      <c r="F9" s="5">
        <f>E9/E13</f>
        <v>0.22091360882292871</v>
      </c>
      <c r="G9" s="4">
        <f>'[1]01分類帳'!L49</f>
        <v>63412</v>
      </c>
      <c r="H9" s="5">
        <f>G9/G13</f>
        <v>6.1068143581209593E-2</v>
      </c>
    </row>
    <row r="10" spans="1:8" ht="27.65" customHeight="1" x14ac:dyDescent="0.4">
      <c r="A10" s="53" t="s">
        <v>149</v>
      </c>
      <c r="B10" s="4">
        <f>'[1]01分類帳'!K52</f>
        <v>0</v>
      </c>
      <c r="C10" s="79"/>
      <c r="D10" s="53" t="s">
        <v>24</v>
      </c>
      <c r="E10" s="4">
        <f>'[1]01分類帳'!M48</f>
        <v>700</v>
      </c>
      <c r="F10" s="5">
        <f>E10/E13</f>
        <v>5.9568384505412214E-3</v>
      </c>
      <c r="G10" s="4">
        <f>'[1]01分類帳'!M49</f>
        <v>52899</v>
      </c>
      <c r="H10" s="5">
        <f>G10/G13</f>
        <v>5.0943728746962819E-2</v>
      </c>
    </row>
    <row r="11" spans="1:8" ht="33" customHeight="1" x14ac:dyDescent="0.4">
      <c r="A11" s="8" t="s">
        <v>25</v>
      </c>
      <c r="B11" s="4">
        <f>'[1]01分類帳'!L52</f>
        <v>0</v>
      </c>
      <c r="C11" s="79"/>
      <c r="D11" s="53" t="s">
        <v>150</v>
      </c>
      <c r="E11" s="4">
        <f>'[1]01分類帳'!N48</f>
        <v>1402</v>
      </c>
      <c r="F11" s="5">
        <f>E11/E13</f>
        <v>1.1930696439512561E-2</v>
      </c>
      <c r="G11" s="4">
        <f>'[1]01分類帳'!N49</f>
        <v>35007</v>
      </c>
      <c r="H11" s="5">
        <f>G11/G13</f>
        <v>3.3713059079470829E-2</v>
      </c>
    </row>
    <row r="12" spans="1:8" ht="21" customHeight="1" x14ac:dyDescent="0.4">
      <c r="A12" s="53"/>
      <c r="B12" s="4"/>
      <c r="C12" s="78" t="s">
        <v>96</v>
      </c>
      <c r="D12" s="8"/>
      <c r="E12" s="4"/>
      <c r="F12" s="5"/>
      <c r="G12" s="4"/>
      <c r="H12" s="5"/>
    </row>
    <row r="13" spans="1:8" ht="33.65" customHeight="1" x14ac:dyDescent="0.4">
      <c r="A13" s="53"/>
      <c r="B13" s="4"/>
      <c r="C13" s="78"/>
      <c r="D13" s="53" t="s">
        <v>151</v>
      </c>
      <c r="E13" s="4">
        <f>SUM(E4:E12)</f>
        <v>117512</v>
      </c>
      <c r="F13" s="5">
        <f>E13/E13</f>
        <v>1</v>
      </c>
      <c r="G13" s="4">
        <f>SUM(G4:G12)</f>
        <v>1038381</v>
      </c>
      <c r="H13" s="9">
        <f>G13/G13</f>
        <v>1</v>
      </c>
    </row>
    <row r="14" spans="1:8" ht="35" customHeight="1" x14ac:dyDescent="0.4">
      <c r="A14" s="53" t="s">
        <v>152</v>
      </c>
      <c r="B14" s="4">
        <f>SUM(B5:B12)</f>
        <v>163259</v>
      </c>
      <c r="C14" s="78"/>
      <c r="D14" s="53" t="s">
        <v>153</v>
      </c>
      <c r="E14" s="4">
        <f>'[1]01分類帳'!P49</f>
        <v>397892</v>
      </c>
      <c r="F14" s="5"/>
      <c r="G14" s="4">
        <f>E14</f>
        <v>397892</v>
      </c>
      <c r="H14" s="10"/>
    </row>
    <row r="15" spans="1:8" ht="40.25" customHeight="1" x14ac:dyDescent="0.4">
      <c r="A15" s="53" t="s">
        <v>31</v>
      </c>
      <c r="B15" s="4">
        <f>B14+B4</f>
        <v>515404</v>
      </c>
      <c r="C15" s="70"/>
      <c r="D15" s="53" t="s">
        <v>31</v>
      </c>
      <c r="E15" s="4">
        <f>E13+E14</f>
        <v>515404</v>
      </c>
      <c r="F15" s="9">
        <f>SUM(F4:F11)</f>
        <v>1</v>
      </c>
      <c r="G15" s="4">
        <f>G13+G14</f>
        <v>1436273</v>
      </c>
      <c r="H15" s="9">
        <f>SUM(H4:H11)</f>
        <v>1</v>
      </c>
    </row>
    <row r="16" spans="1:8" ht="67.25" customHeight="1" x14ac:dyDescent="0.4">
      <c r="A16" s="53" t="s">
        <v>32</v>
      </c>
      <c r="B16" s="72" t="s">
        <v>33</v>
      </c>
      <c r="C16" s="72"/>
      <c r="D16" s="72"/>
      <c r="E16" s="72"/>
      <c r="F16" s="72"/>
      <c r="G16" s="72"/>
      <c r="H16" s="72"/>
    </row>
    <row r="17" spans="1:8" ht="27.65" customHeight="1" x14ac:dyDescent="0.4">
      <c r="A17" s="73" t="s">
        <v>34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69" zoomScaleNormal="69" workbookViewId="0">
      <pane ySplit="3" topLeftCell="A4" activePane="bottomLeft" state="frozen"/>
      <selection pane="bottomLeft" activeCell="N14" sqref="N14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.36328125" style="1" customWidth="1"/>
    <col min="4" max="4" width="14.90625" style="1" customWidth="1"/>
    <col min="5" max="5" width="13.6328125" style="11" customWidth="1"/>
    <col min="6" max="6" width="12.6328125" style="1" customWidth="1"/>
    <col min="7" max="7" width="14.26953125" style="11" customWidth="1"/>
    <col min="8" max="8" width="11.81640625" style="1" customWidth="1"/>
    <col min="9" max="256" width="8.90625" style="1"/>
    <col min="257" max="257" width="13.90625" style="1" customWidth="1"/>
    <col min="258" max="258" width="12.6328125" style="1" customWidth="1"/>
    <col min="259" max="259" width="42.36328125" style="1" customWidth="1"/>
    <col min="260" max="260" width="14.90625" style="1" customWidth="1"/>
    <col min="261" max="261" width="13.6328125" style="1" customWidth="1"/>
    <col min="262" max="262" width="12.6328125" style="1" customWidth="1"/>
    <col min="263" max="263" width="14.26953125" style="1" customWidth="1"/>
    <col min="264" max="264" width="11.81640625" style="1" customWidth="1"/>
    <col min="265" max="512" width="8.90625" style="1"/>
    <col min="513" max="513" width="13.90625" style="1" customWidth="1"/>
    <col min="514" max="514" width="12.6328125" style="1" customWidth="1"/>
    <col min="515" max="515" width="42.36328125" style="1" customWidth="1"/>
    <col min="516" max="516" width="14.90625" style="1" customWidth="1"/>
    <col min="517" max="517" width="13.6328125" style="1" customWidth="1"/>
    <col min="518" max="518" width="12.6328125" style="1" customWidth="1"/>
    <col min="519" max="519" width="14.26953125" style="1" customWidth="1"/>
    <col min="520" max="520" width="11.81640625" style="1" customWidth="1"/>
    <col min="521" max="768" width="8.90625" style="1"/>
    <col min="769" max="769" width="13.90625" style="1" customWidth="1"/>
    <col min="770" max="770" width="12.6328125" style="1" customWidth="1"/>
    <col min="771" max="771" width="42.36328125" style="1" customWidth="1"/>
    <col min="772" max="772" width="14.90625" style="1" customWidth="1"/>
    <col min="773" max="773" width="13.6328125" style="1" customWidth="1"/>
    <col min="774" max="774" width="12.6328125" style="1" customWidth="1"/>
    <col min="775" max="775" width="14.26953125" style="1" customWidth="1"/>
    <col min="776" max="776" width="11.81640625" style="1" customWidth="1"/>
    <col min="777" max="1024" width="8.90625" style="1"/>
    <col min="1025" max="1025" width="13.90625" style="1" customWidth="1"/>
    <col min="1026" max="1026" width="12.6328125" style="1" customWidth="1"/>
    <col min="1027" max="1027" width="42.36328125" style="1" customWidth="1"/>
    <col min="1028" max="1028" width="14.90625" style="1" customWidth="1"/>
    <col min="1029" max="1029" width="13.6328125" style="1" customWidth="1"/>
    <col min="1030" max="1030" width="12.6328125" style="1" customWidth="1"/>
    <col min="1031" max="1031" width="14.26953125" style="1" customWidth="1"/>
    <col min="1032" max="1032" width="11.81640625" style="1" customWidth="1"/>
    <col min="1033" max="1280" width="8.90625" style="1"/>
    <col min="1281" max="1281" width="13.90625" style="1" customWidth="1"/>
    <col min="1282" max="1282" width="12.6328125" style="1" customWidth="1"/>
    <col min="1283" max="1283" width="42.36328125" style="1" customWidth="1"/>
    <col min="1284" max="1284" width="14.90625" style="1" customWidth="1"/>
    <col min="1285" max="1285" width="13.6328125" style="1" customWidth="1"/>
    <col min="1286" max="1286" width="12.6328125" style="1" customWidth="1"/>
    <col min="1287" max="1287" width="14.26953125" style="1" customWidth="1"/>
    <col min="1288" max="1288" width="11.81640625" style="1" customWidth="1"/>
    <col min="1289" max="1536" width="8.90625" style="1"/>
    <col min="1537" max="1537" width="13.90625" style="1" customWidth="1"/>
    <col min="1538" max="1538" width="12.6328125" style="1" customWidth="1"/>
    <col min="1539" max="1539" width="42.36328125" style="1" customWidth="1"/>
    <col min="1540" max="1540" width="14.90625" style="1" customWidth="1"/>
    <col min="1541" max="1541" width="13.6328125" style="1" customWidth="1"/>
    <col min="1542" max="1542" width="12.6328125" style="1" customWidth="1"/>
    <col min="1543" max="1543" width="14.26953125" style="1" customWidth="1"/>
    <col min="1544" max="1544" width="11.81640625" style="1" customWidth="1"/>
    <col min="1545" max="1792" width="8.90625" style="1"/>
    <col min="1793" max="1793" width="13.90625" style="1" customWidth="1"/>
    <col min="1794" max="1794" width="12.6328125" style="1" customWidth="1"/>
    <col min="1795" max="1795" width="42.36328125" style="1" customWidth="1"/>
    <col min="1796" max="1796" width="14.90625" style="1" customWidth="1"/>
    <col min="1797" max="1797" width="13.6328125" style="1" customWidth="1"/>
    <col min="1798" max="1798" width="12.6328125" style="1" customWidth="1"/>
    <col min="1799" max="1799" width="14.26953125" style="1" customWidth="1"/>
    <col min="1800" max="1800" width="11.81640625" style="1" customWidth="1"/>
    <col min="1801" max="2048" width="8.90625" style="1"/>
    <col min="2049" max="2049" width="13.90625" style="1" customWidth="1"/>
    <col min="2050" max="2050" width="12.6328125" style="1" customWidth="1"/>
    <col min="2051" max="2051" width="42.36328125" style="1" customWidth="1"/>
    <col min="2052" max="2052" width="14.90625" style="1" customWidth="1"/>
    <col min="2053" max="2053" width="13.6328125" style="1" customWidth="1"/>
    <col min="2054" max="2054" width="12.6328125" style="1" customWidth="1"/>
    <col min="2055" max="2055" width="14.26953125" style="1" customWidth="1"/>
    <col min="2056" max="2056" width="11.81640625" style="1" customWidth="1"/>
    <col min="2057" max="2304" width="8.90625" style="1"/>
    <col min="2305" max="2305" width="13.90625" style="1" customWidth="1"/>
    <col min="2306" max="2306" width="12.6328125" style="1" customWidth="1"/>
    <col min="2307" max="2307" width="42.36328125" style="1" customWidth="1"/>
    <col min="2308" max="2308" width="14.90625" style="1" customWidth="1"/>
    <col min="2309" max="2309" width="13.6328125" style="1" customWidth="1"/>
    <col min="2310" max="2310" width="12.6328125" style="1" customWidth="1"/>
    <col min="2311" max="2311" width="14.26953125" style="1" customWidth="1"/>
    <col min="2312" max="2312" width="11.81640625" style="1" customWidth="1"/>
    <col min="2313" max="2560" width="8.90625" style="1"/>
    <col min="2561" max="2561" width="13.90625" style="1" customWidth="1"/>
    <col min="2562" max="2562" width="12.6328125" style="1" customWidth="1"/>
    <col min="2563" max="2563" width="42.36328125" style="1" customWidth="1"/>
    <col min="2564" max="2564" width="14.90625" style="1" customWidth="1"/>
    <col min="2565" max="2565" width="13.6328125" style="1" customWidth="1"/>
    <col min="2566" max="2566" width="12.6328125" style="1" customWidth="1"/>
    <col min="2567" max="2567" width="14.26953125" style="1" customWidth="1"/>
    <col min="2568" max="2568" width="11.81640625" style="1" customWidth="1"/>
    <col min="2569" max="2816" width="8.90625" style="1"/>
    <col min="2817" max="2817" width="13.90625" style="1" customWidth="1"/>
    <col min="2818" max="2818" width="12.6328125" style="1" customWidth="1"/>
    <col min="2819" max="2819" width="42.36328125" style="1" customWidth="1"/>
    <col min="2820" max="2820" width="14.90625" style="1" customWidth="1"/>
    <col min="2821" max="2821" width="13.6328125" style="1" customWidth="1"/>
    <col min="2822" max="2822" width="12.6328125" style="1" customWidth="1"/>
    <col min="2823" max="2823" width="14.26953125" style="1" customWidth="1"/>
    <col min="2824" max="2824" width="11.81640625" style="1" customWidth="1"/>
    <col min="2825" max="3072" width="8.90625" style="1"/>
    <col min="3073" max="3073" width="13.90625" style="1" customWidth="1"/>
    <col min="3074" max="3074" width="12.6328125" style="1" customWidth="1"/>
    <col min="3075" max="3075" width="42.36328125" style="1" customWidth="1"/>
    <col min="3076" max="3076" width="14.90625" style="1" customWidth="1"/>
    <col min="3077" max="3077" width="13.6328125" style="1" customWidth="1"/>
    <col min="3078" max="3078" width="12.6328125" style="1" customWidth="1"/>
    <col min="3079" max="3079" width="14.26953125" style="1" customWidth="1"/>
    <col min="3080" max="3080" width="11.81640625" style="1" customWidth="1"/>
    <col min="3081" max="3328" width="8.90625" style="1"/>
    <col min="3329" max="3329" width="13.90625" style="1" customWidth="1"/>
    <col min="3330" max="3330" width="12.6328125" style="1" customWidth="1"/>
    <col min="3331" max="3331" width="42.36328125" style="1" customWidth="1"/>
    <col min="3332" max="3332" width="14.90625" style="1" customWidth="1"/>
    <col min="3333" max="3333" width="13.6328125" style="1" customWidth="1"/>
    <col min="3334" max="3334" width="12.6328125" style="1" customWidth="1"/>
    <col min="3335" max="3335" width="14.26953125" style="1" customWidth="1"/>
    <col min="3336" max="3336" width="11.81640625" style="1" customWidth="1"/>
    <col min="3337" max="3584" width="8.90625" style="1"/>
    <col min="3585" max="3585" width="13.90625" style="1" customWidth="1"/>
    <col min="3586" max="3586" width="12.6328125" style="1" customWidth="1"/>
    <col min="3587" max="3587" width="42.36328125" style="1" customWidth="1"/>
    <col min="3588" max="3588" width="14.90625" style="1" customWidth="1"/>
    <col min="3589" max="3589" width="13.6328125" style="1" customWidth="1"/>
    <col min="3590" max="3590" width="12.6328125" style="1" customWidth="1"/>
    <col min="3591" max="3591" width="14.26953125" style="1" customWidth="1"/>
    <col min="3592" max="3592" width="11.81640625" style="1" customWidth="1"/>
    <col min="3593" max="3840" width="8.90625" style="1"/>
    <col min="3841" max="3841" width="13.90625" style="1" customWidth="1"/>
    <col min="3842" max="3842" width="12.6328125" style="1" customWidth="1"/>
    <col min="3843" max="3843" width="42.36328125" style="1" customWidth="1"/>
    <col min="3844" max="3844" width="14.90625" style="1" customWidth="1"/>
    <col min="3845" max="3845" width="13.6328125" style="1" customWidth="1"/>
    <col min="3846" max="3846" width="12.6328125" style="1" customWidth="1"/>
    <col min="3847" max="3847" width="14.26953125" style="1" customWidth="1"/>
    <col min="3848" max="3848" width="11.81640625" style="1" customWidth="1"/>
    <col min="3849" max="4096" width="8.90625" style="1"/>
    <col min="4097" max="4097" width="13.90625" style="1" customWidth="1"/>
    <col min="4098" max="4098" width="12.6328125" style="1" customWidth="1"/>
    <col min="4099" max="4099" width="42.36328125" style="1" customWidth="1"/>
    <col min="4100" max="4100" width="14.90625" style="1" customWidth="1"/>
    <col min="4101" max="4101" width="13.6328125" style="1" customWidth="1"/>
    <col min="4102" max="4102" width="12.6328125" style="1" customWidth="1"/>
    <col min="4103" max="4103" width="14.26953125" style="1" customWidth="1"/>
    <col min="4104" max="4104" width="11.81640625" style="1" customWidth="1"/>
    <col min="4105" max="4352" width="8.90625" style="1"/>
    <col min="4353" max="4353" width="13.90625" style="1" customWidth="1"/>
    <col min="4354" max="4354" width="12.6328125" style="1" customWidth="1"/>
    <col min="4355" max="4355" width="42.36328125" style="1" customWidth="1"/>
    <col min="4356" max="4356" width="14.90625" style="1" customWidth="1"/>
    <col min="4357" max="4357" width="13.6328125" style="1" customWidth="1"/>
    <col min="4358" max="4358" width="12.6328125" style="1" customWidth="1"/>
    <col min="4359" max="4359" width="14.26953125" style="1" customWidth="1"/>
    <col min="4360" max="4360" width="11.81640625" style="1" customWidth="1"/>
    <col min="4361" max="4608" width="8.90625" style="1"/>
    <col min="4609" max="4609" width="13.90625" style="1" customWidth="1"/>
    <col min="4610" max="4610" width="12.6328125" style="1" customWidth="1"/>
    <col min="4611" max="4611" width="42.36328125" style="1" customWidth="1"/>
    <col min="4612" max="4612" width="14.90625" style="1" customWidth="1"/>
    <col min="4613" max="4613" width="13.6328125" style="1" customWidth="1"/>
    <col min="4614" max="4614" width="12.6328125" style="1" customWidth="1"/>
    <col min="4615" max="4615" width="14.26953125" style="1" customWidth="1"/>
    <col min="4616" max="4616" width="11.81640625" style="1" customWidth="1"/>
    <col min="4617" max="4864" width="8.90625" style="1"/>
    <col min="4865" max="4865" width="13.90625" style="1" customWidth="1"/>
    <col min="4866" max="4866" width="12.6328125" style="1" customWidth="1"/>
    <col min="4867" max="4867" width="42.36328125" style="1" customWidth="1"/>
    <col min="4868" max="4868" width="14.90625" style="1" customWidth="1"/>
    <col min="4869" max="4869" width="13.6328125" style="1" customWidth="1"/>
    <col min="4870" max="4870" width="12.6328125" style="1" customWidth="1"/>
    <col min="4871" max="4871" width="14.26953125" style="1" customWidth="1"/>
    <col min="4872" max="4872" width="11.81640625" style="1" customWidth="1"/>
    <col min="4873" max="5120" width="8.90625" style="1"/>
    <col min="5121" max="5121" width="13.90625" style="1" customWidth="1"/>
    <col min="5122" max="5122" width="12.6328125" style="1" customWidth="1"/>
    <col min="5123" max="5123" width="42.36328125" style="1" customWidth="1"/>
    <col min="5124" max="5124" width="14.90625" style="1" customWidth="1"/>
    <col min="5125" max="5125" width="13.6328125" style="1" customWidth="1"/>
    <col min="5126" max="5126" width="12.6328125" style="1" customWidth="1"/>
    <col min="5127" max="5127" width="14.26953125" style="1" customWidth="1"/>
    <col min="5128" max="5128" width="11.81640625" style="1" customWidth="1"/>
    <col min="5129" max="5376" width="8.90625" style="1"/>
    <col min="5377" max="5377" width="13.90625" style="1" customWidth="1"/>
    <col min="5378" max="5378" width="12.6328125" style="1" customWidth="1"/>
    <col min="5379" max="5379" width="42.36328125" style="1" customWidth="1"/>
    <col min="5380" max="5380" width="14.90625" style="1" customWidth="1"/>
    <col min="5381" max="5381" width="13.6328125" style="1" customWidth="1"/>
    <col min="5382" max="5382" width="12.6328125" style="1" customWidth="1"/>
    <col min="5383" max="5383" width="14.26953125" style="1" customWidth="1"/>
    <col min="5384" max="5384" width="11.81640625" style="1" customWidth="1"/>
    <col min="5385" max="5632" width="8.90625" style="1"/>
    <col min="5633" max="5633" width="13.90625" style="1" customWidth="1"/>
    <col min="5634" max="5634" width="12.6328125" style="1" customWidth="1"/>
    <col min="5635" max="5635" width="42.36328125" style="1" customWidth="1"/>
    <col min="5636" max="5636" width="14.90625" style="1" customWidth="1"/>
    <col min="5637" max="5637" width="13.6328125" style="1" customWidth="1"/>
    <col min="5638" max="5638" width="12.6328125" style="1" customWidth="1"/>
    <col min="5639" max="5639" width="14.26953125" style="1" customWidth="1"/>
    <col min="5640" max="5640" width="11.81640625" style="1" customWidth="1"/>
    <col min="5641" max="5888" width="8.90625" style="1"/>
    <col min="5889" max="5889" width="13.90625" style="1" customWidth="1"/>
    <col min="5890" max="5890" width="12.6328125" style="1" customWidth="1"/>
    <col min="5891" max="5891" width="42.36328125" style="1" customWidth="1"/>
    <col min="5892" max="5892" width="14.90625" style="1" customWidth="1"/>
    <col min="5893" max="5893" width="13.6328125" style="1" customWidth="1"/>
    <col min="5894" max="5894" width="12.6328125" style="1" customWidth="1"/>
    <col min="5895" max="5895" width="14.26953125" style="1" customWidth="1"/>
    <col min="5896" max="5896" width="11.81640625" style="1" customWidth="1"/>
    <col min="5897" max="6144" width="8.90625" style="1"/>
    <col min="6145" max="6145" width="13.90625" style="1" customWidth="1"/>
    <col min="6146" max="6146" width="12.6328125" style="1" customWidth="1"/>
    <col min="6147" max="6147" width="42.36328125" style="1" customWidth="1"/>
    <col min="6148" max="6148" width="14.90625" style="1" customWidth="1"/>
    <col min="6149" max="6149" width="13.6328125" style="1" customWidth="1"/>
    <col min="6150" max="6150" width="12.6328125" style="1" customWidth="1"/>
    <col min="6151" max="6151" width="14.26953125" style="1" customWidth="1"/>
    <col min="6152" max="6152" width="11.81640625" style="1" customWidth="1"/>
    <col min="6153" max="6400" width="8.90625" style="1"/>
    <col min="6401" max="6401" width="13.90625" style="1" customWidth="1"/>
    <col min="6402" max="6402" width="12.6328125" style="1" customWidth="1"/>
    <col min="6403" max="6403" width="42.36328125" style="1" customWidth="1"/>
    <col min="6404" max="6404" width="14.90625" style="1" customWidth="1"/>
    <col min="6405" max="6405" width="13.6328125" style="1" customWidth="1"/>
    <col min="6406" max="6406" width="12.6328125" style="1" customWidth="1"/>
    <col min="6407" max="6407" width="14.26953125" style="1" customWidth="1"/>
    <col min="6408" max="6408" width="11.81640625" style="1" customWidth="1"/>
    <col min="6409" max="6656" width="8.90625" style="1"/>
    <col min="6657" max="6657" width="13.90625" style="1" customWidth="1"/>
    <col min="6658" max="6658" width="12.6328125" style="1" customWidth="1"/>
    <col min="6659" max="6659" width="42.36328125" style="1" customWidth="1"/>
    <col min="6660" max="6660" width="14.90625" style="1" customWidth="1"/>
    <col min="6661" max="6661" width="13.6328125" style="1" customWidth="1"/>
    <col min="6662" max="6662" width="12.6328125" style="1" customWidth="1"/>
    <col min="6663" max="6663" width="14.26953125" style="1" customWidth="1"/>
    <col min="6664" max="6664" width="11.81640625" style="1" customWidth="1"/>
    <col min="6665" max="6912" width="8.90625" style="1"/>
    <col min="6913" max="6913" width="13.90625" style="1" customWidth="1"/>
    <col min="6914" max="6914" width="12.6328125" style="1" customWidth="1"/>
    <col min="6915" max="6915" width="42.36328125" style="1" customWidth="1"/>
    <col min="6916" max="6916" width="14.90625" style="1" customWidth="1"/>
    <col min="6917" max="6917" width="13.6328125" style="1" customWidth="1"/>
    <col min="6918" max="6918" width="12.6328125" style="1" customWidth="1"/>
    <col min="6919" max="6919" width="14.26953125" style="1" customWidth="1"/>
    <col min="6920" max="6920" width="11.81640625" style="1" customWidth="1"/>
    <col min="6921" max="7168" width="8.90625" style="1"/>
    <col min="7169" max="7169" width="13.90625" style="1" customWidth="1"/>
    <col min="7170" max="7170" width="12.6328125" style="1" customWidth="1"/>
    <col min="7171" max="7171" width="42.36328125" style="1" customWidth="1"/>
    <col min="7172" max="7172" width="14.90625" style="1" customWidth="1"/>
    <col min="7173" max="7173" width="13.6328125" style="1" customWidth="1"/>
    <col min="7174" max="7174" width="12.6328125" style="1" customWidth="1"/>
    <col min="7175" max="7175" width="14.26953125" style="1" customWidth="1"/>
    <col min="7176" max="7176" width="11.81640625" style="1" customWidth="1"/>
    <col min="7177" max="7424" width="8.90625" style="1"/>
    <col min="7425" max="7425" width="13.90625" style="1" customWidth="1"/>
    <col min="7426" max="7426" width="12.6328125" style="1" customWidth="1"/>
    <col min="7427" max="7427" width="42.36328125" style="1" customWidth="1"/>
    <col min="7428" max="7428" width="14.90625" style="1" customWidth="1"/>
    <col min="7429" max="7429" width="13.6328125" style="1" customWidth="1"/>
    <col min="7430" max="7430" width="12.6328125" style="1" customWidth="1"/>
    <col min="7431" max="7431" width="14.26953125" style="1" customWidth="1"/>
    <col min="7432" max="7432" width="11.81640625" style="1" customWidth="1"/>
    <col min="7433" max="7680" width="8.90625" style="1"/>
    <col min="7681" max="7681" width="13.90625" style="1" customWidth="1"/>
    <col min="7682" max="7682" width="12.6328125" style="1" customWidth="1"/>
    <col min="7683" max="7683" width="42.36328125" style="1" customWidth="1"/>
    <col min="7684" max="7684" width="14.90625" style="1" customWidth="1"/>
    <col min="7685" max="7685" width="13.6328125" style="1" customWidth="1"/>
    <col min="7686" max="7686" width="12.6328125" style="1" customWidth="1"/>
    <col min="7687" max="7687" width="14.26953125" style="1" customWidth="1"/>
    <col min="7688" max="7688" width="11.81640625" style="1" customWidth="1"/>
    <col min="7689" max="7936" width="8.90625" style="1"/>
    <col min="7937" max="7937" width="13.90625" style="1" customWidth="1"/>
    <col min="7938" max="7938" width="12.6328125" style="1" customWidth="1"/>
    <col min="7939" max="7939" width="42.36328125" style="1" customWidth="1"/>
    <col min="7940" max="7940" width="14.90625" style="1" customWidth="1"/>
    <col min="7941" max="7941" width="13.6328125" style="1" customWidth="1"/>
    <col min="7942" max="7942" width="12.6328125" style="1" customWidth="1"/>
    <col min="7943" max="7943" width="14.26953125" style="1" customWidth="1"/>
    <col min="7944" max="7944" width="11.81640625" style="1" customWidth="1"/>
    <col min="7945" max="8192" width="8.90625" style="1"/>
    <col min="8193" max="8193" width="13.90625" style="1" customWidth="1"/>
    <col min="8194" max="8194" width="12.6328125" style="1" customWidth="1"/>
    <col min="8195" max="8195" width="42.36328125" style="1" customWidth="1"/>
    <col min="8196" max="8196" width="14.90625" style="1" customWidth="1"/>
    <col min="8197" max="8197" width="13.6328125" style="1" customWidth="1"/>
    <col min="8198" max="8198" width="12.6328125" style="1" customWidth="1"/>
    <col min="8199" max="8199" width="14.26953125" style="1" customWidth="1"/>
    <col min="8200" max="8200" width="11.81640625" style="1" customWidth="1"/>
    <col min="8201" max="8448" width="8.90625" style="1"/>
    <col min="8449" max="8449" width="13.90625" style="1" customWidth="1"/>
    <col min="8450" max="8450" width="12.6328125" style="1" customWidth="1"/>
    <col min="8451" max="8451" width="42.36328125" style="1" customWidth="1"/>
    <col min="8452" max="8452" width="14.90625" style="1" customWidth="1"/>
    <col min="8453" max="8453" width="13.6328125" style="1" customWidth="1"/>
    <col min="8454" max="8454" width="12.6328125" style="1" customWidth="1"/>
    <col min="8455" max="8455" width="14.26953125" style="1" customWidth="1"/>
    <col min="8456" max="8456" width="11.81640625" style="1" customWidth="1"/>
    <col min="8457" max="8704" width="8.90625" style="1"/>
    <col min="8705" max="8705" width="13.90625" style="1" customWidth="1"/>
    <col min="8706" max="8706" width="12.6328125" style="1" customWidth="1"/>
    <col min="8707" max="8707" width="42.36328125" style="1" customWidth="1"/>
    <col min="8708" max="8708" width="14.90625" style="1" customWidth="1"/>
    <col min="8709" max="8709" width="13.6328125" style="1" customWidth="1"/>
    <col min="8710" max="8710" width="12.6328125" style="1" customWidth="1"/>
    <col min="8711" max="8711" width="14.26953125" style="1" customWidth="1"/>
    <col min="8712" max="8712" width="11.81640625" style="1" customWidth="1"/>
    <col min="8713" max="8960" width="8.90625" style="1"/>
    <col min="8961" max="8961" width="13.90625" style="1" customWidth="1"/>
    <col min="8962" max="8962" width="12.6328125" style="1" customWidth="1"/>
    <col min="8963" max="8963" width="42.36328125" style="1" customWidth="1"/>
    <col min="8964" max="8964" width="14.90625" style="1" customWidth="1"/>
    <col min="8965" max="8965" width="13.6328125" style="1" customWidth="1"/>
    <col min="8966" max="8966" width="12.6328125" style="1" customWidth="1"/>
    <col min="8967" max="8967" width="14.26953125" style="1" customWidth="1"/>
    <col min="8968" max="8968" width="11.81640625" style="1" customWidth="1"/>
    <col min="8969" max="9216" width="8.90625" style="1"/>
    <col min="9217" max="9217" width="13.90625" style="1" customWidth="1"/>
    <col min="9218" max="9218" width="12.6328125" style="1" customWidth="1"/>
    <col min="9219" max="9219" width="42.36328125" style="1" customWidth="1"/>
    <col min="9220" max="9220" width="14.90625" style="1" customWidth="1"/>
    <col min="9221" max="9221" width="13.6328125" style="1" customWidth="1"/>
    <col min="9222" max="9222" width="12.6328125" style="1" customWidth="1"/>
    <col min="9223" max="9223" width="14.26953125" style="1" customWidth="1"/>
    <col min="9224" max="9224" width="11.81640625" style="1" customWidth="1"/>
    <col min="9225" max="9472" width="8.90625" style="1"/>
    <col min="9473" max="9473" width="13.90625" style="1" customWidth="1"/>
    <col min="9474" max="9474" width="12.6328125" style="1" customWidth="1"/>
    <col min="9475" max="9475" width="42.36328125" style="1" customWidth="1"/>
    <col min="9476" max="9476" width="14.90625" style="1" customWidth="1"/>
    <col min="9477" max="9477" width="13.6328125" style="1" customWidth="1"/>
    <col min="9478" max="9478" width="12.6328125" style="1" customWidth="1"/>
    <col min="9479" max="9479" width="14.26953125" style="1" customWidth="1"/>
    <col min="9480" max="9480" width="11.81640625" style="1" customWidth="1"/>
    <col min="9481" max="9728" width="8.90625" style="1"/>
    <col min="9729" max="9729" width="13.90625" style="1" customWidth="1"/>
    <col min="9730" max="9730" width="12.6328125" style="1" customWidth="1"/>
    <col min="9731" max="9731" width="42.36328125" style="1" customWidth="1"/>
    <col min="9732" max="9732" width="14.90625" style="1" customWidth="1"/>
    <col min="9733" max="9733" width="13.6328125" style="1" customWidth="1"/>
    <col min="9734" max="9734" width="12.6328125" style="1" customWidth="1"/>
    <col min="9735" max="9735" width="14.26953125" style="1" customWidth="1"/>
    <col min="9736" max="9736" width="11.81640625" style="1" customWidth="1"/>
    <col min="9737" max="9984" width="8.90625" style="1"/>
    <col min="9985" max="9985" width="13.90625" style="1" customWidth="1"/>
    <col min="9986" max="9986" width="12.6328125" style="1" customWidth="1"/>
    <col min="9987" max="9987" width="42.36328125" style="1" customWidth="1"/>
    <col min="9988" max="9988" width="14.90625" style="1" customWidth="1"/>
    <col min="9989" max="9989" width="13.6328125" style="1" customWidth="1"/>
    <col min="9990" max="9990" width="12.6328125" style="1" customWidth="1"/>
    <col min="9991" max="9991" width="14.26953125" style="1" customWidth="1"/>
    <col min="9992" max="9992" width="11.81640625" style="1" customWidth="1"/>
    <col min="9993" max="10240" width="8.90625" style="1"/>
    <col min="10241" max="10241" width="13.90625" style="1" customWidth="1"/>
    <col min="10242" max="10242" width="12.6328125" style="1" customWidth="1"/>
    <col min="10243" max="10243" width="42.36328125" style="1" customWidth="1"/>
    <col min="10244" max="10244" width="14.90625" style="1" customWidth="1"/>
    <col min="10245" max="10245" width="13.6328125" style="1" customWidth="1"/>
    <col min="10246" max="10246" width="12.6328125" style="1" customWidth="1"/>
    <col min="10247" max="10247" width="14.26953125" style="1" customWidth="1"/>
    <col min="10248" max="10248" width="11.81640625" style="1" customWidth="1"/>
    <col min="10249" max="10496" width="8.90625" style="1"/>
    <col min="10497" max="10497" width="13.90625" style="1" customWidth="1"/>
    <col min="10498" max="10498" width="12.6328125" style="1" customWidth="1"/>
    <col min="10499" max="10499" width="42.36328125" style="1" customWidth="1"/>
    <col min="10500" max="10500" width="14.90625" style="1" customWidth="1"/>
    <col min="10501" max="10501" width="13.6328125" style="1" customWidth="1"/>
    <col min="10502" max="10502" width="12.6328125" style="1" customWidth="1"/>
    <col min="10503" max="10503" width="14.26953125" style="1" customWidth="1"/>
    <col min="10504" max="10504" width="11.81640625" style="1" customWidth="1"/>
    <col min="10505" max="10752" width="8.90625" style="1"/>
    <col min="10753" max="10753" width="13.90625" style="1" customWidth="1"/>
    <col min="10754" max="10754" width="12.6328125" style="1" customWidth="1"/>
    <col min="10755" max="10755" width="42.36328125" style="1" customWidth="1"/>
    <col min="10756" max="10756" width="14.90625" style="1" customWidth="1"/>
    <col min="10757" max="10757" width="13.6328125" style="1" customWidth="1"/>
    <col min="10758" max="10758" width="12.6328125" style="1" customWidth="1"/>
    <col min="10759" max="10759" width="14.26953125" style="1" customWidth="1"/>
    <col min="10760" max="10760" width="11.81640625" style="1" customWidth="1"/>
    <col min="10761" max="11008" width="8.90625" style="1"/>
    <col min="11009" max="11009" width="13.90625" style="1" customWidth="1"/>
    <col min="11010" max="11010" width="12.6328125" style="1" customWidth="1"/>
    <col min="11011" max="11011" width="42.36328125" style="1" customWidth="1"/>
    <col min="11012" max="11012" width="14.90625" style="1" customWidth="1"/>
    <col min="11013" max="11013" width="13.6328125" style="1" customWidth="1"/>
    <col min="11014" max="11014" width="12.6328125" style="1" customWidth="1"/>
    <col min="11015" max="11015" width="14.26953125" style="1" customWidth="1"/>
    <col min="11016" max="11016" width="11.81640625" style="1" customWidth="1"/>
    <col min="11017" max="11264" width="8.90625" style="1"/>
    <col min="11265" max="11265" width="13.90625" style="1" customWidth="1"/>
    <col min="11266" max="11266" width="12.6328125" style="1" customWidth="1"/>
    <col min="11267" max="11267" width="42.36328125" style="1" customWidth="1"/>
    <col min="11268" max="11268" width="14.90625" style="1" customWidth="1"/>
    <col min="11269" max="11269" width="13.6328125" style="1" customWidth="1"/>
    <col min="11270" max="11270" width="12.6328125" style="1" customWidth="1"/>
    <col min="11271" max="11271" width="14.26953125" style="1" customWidth="1"/>
    <col min="11272" max="11272" width="11.81640625" style="1" customWidth="1"/>
    <col min="11273" max="11520" width="8.90625" style="1"/>
    <col min="11521" max="11521" width="13.90625" style="1" customWidth="1"/>
    <col min="11522" max="11522" width="12.6328125" style="1" customWidth="1"/>
    <col min="11523" max="11523" width="42.36328125" style="1" customWidth="1"/>
    <col min="11524" max="11524" width="14.90625" style="1" customWidth="1"/>
    <col min="11525" max="11525" width="13.6328125" style="1" customWidth="1"/>
    <col min="11526" max="11526" width="12.6328125" style="1" customWidth="1"/>
    <col min="11527" max="11527" width="14.26953125" style="1" customWidth="1"/>
    <col min="11528" max="11528" width="11.81640625" style="1" customWidth="1"/>
    <col min="11529" max="11776" width="8.90625" style="1"/>
    <col min="11777" max="11777" width="13.90625" style="1" customWidth="1"/>
    <col min="11778" max="11778" width="12.6328125" style="1" customWidth="1"/>
    <col min="11779" max="11779" width="42.36328125" style="1" customWidth="1"/>
    <col min="11780" max="11780" width="14.90625" style="1" customWidth="1"/>
    <col min="11781" max="11781" width="13.6328125" style="1" customWidth="1"/>
    <col min="11782" max="11782" width="12.6328125" style="1" customWidth="1"/>
    <col min="11783" max="11783" width="14.26953125" style="1" customWidth="1"/>
    <col min="11784" max="11784" width="11.81640625" style="1" customWidth="1"/>
    <col min="11785" max="12032" width="8.90625" style="1"/>
    <col min="12033" max="12033" width="13.90625" style="1" customWidth="1"/>
    <col min="12034" max="12034" width="12.6328125" style="1" customWidth="1"/>
    <col min="12035" max="12035" width="42.36328125" style="1" customWidth="1"/>
    <col min="12036" max="12036" width="14.90625" style="1" customWidth="1"/>
    <col min="12037" max="12037" width="13.6328125" style="1" customWidth="1"/>
    <col min="12038" max="12038" width="12.6328125" style="1" customWidth="1"/>
    <col min="12039" max="12039" width="14.26953125" style="1" customWidth="1"/>
    <col min="12040" max="12040" width="11.81640625" style="1" customWidth="1"/>
    <col min="12041" max="12288" width="8.90625" style="1"/>
    <col min="12289" max="12289" width="13.90625" style="1" customWidth="1"/>
    <col min="12290" max="12290" width="12.6328125" style="1" customWidth="1"/>
    <col min="12291" max="12291" width="42.36328125" style="1" customWidth="1"/>
    <col min="12292" max="12292" width="14.90625" style="1" customWidth="1"/>
    <col min="12293" max="12293" width="13.6328125" style="1" customWidth="1"/>
    <col min="12294" max="12294" width="12.6328125" style="1" customWidth="1"/>
    <col min="12295" max="12295" width="14.26953125" style="1" customWidth="1"/>
    <col min="12296" max="12296" width="11.81640625" style="1" customWidth="1"/>
    <col min="12297" max="12544" width="8.90625" style="1"/>
    <col min="12545" max="12545" width="13.90625" style="1" customWidth="1"/>
    <col min="12546" max="12546" width="12.6328125" style="1" customWidth="1"/>
    <col min="12547" max="12547" width="42.36328125" style="1" customWidth="1"/>
    <col min="12548" max="12548" width="14.90625" style="1" customWidth="1"/>
    <col min="12549" max="12549" width="13.6328125" style="1" customWidth="1"/>
    <col min="12550" max="12550" width="12.6328125" style="1" customWidth="1"/>
    <col min="12551" max="12551" width="14.26953125" style="1" customWidth="1"/>
    <col min="12552" max="12552" width="11.81640625" style="1" customWidth="1"/>
    <col min="12553" max="12800" width="8.90625" style="1"/>
    <col min="12801" max="12801" width="13.90625" style="1" customWidth="1"/>
    <col min="12802" max="12802" width="12.6328125" style="1" customWidth="1"/>
    <col min="12803" max="12803" width="42.36328125" style="1" customWidth="1"/>
    <col min="12804" max="12804" width="14.90625" style="1" customWidth="1"/>
    <col min="12805" max="12805" width="13.6328125" style="1" customWidth="1"/>
    <col min="12806" max="12806" width="12.6328125" style="1" customWidth="1"/>
    <col min="12807" max="12807" width="14.26953125" style="1" customWidth="1"/>
    <col min="12808" max="12808" width="11.81640625" style="1" customWidth="1"/>
    <col min="12809" max="13056" width="8.90625" style="1"/>
    <col min="13057" max="13057" width="13.90625" style="1" customWidth="1"/>
    <col min="13058" max="13058" width="12.6328125" style="1" customWidth="1"/>
    <col min="13059" max="13059" width="42.36328125" style="1" customWidth="1"/>
    <col min="13060" max="13060" width="14.90625" style="1" customWidth="1"/>
    <col min="13061" max="13061" width="13.6328125" style="1" customWidth="1"/>
    <col min="13062" max="13062" width="12.6328125" style="1" customWidth="1"/>
    <col min="13063" max="13063" width="14.26953125" style="1" customWidth="1"/>
    <col min="13064" max="13064" width="11.81640625" style="1" customWidth="1"/>
    <col min="13065" max="13312" width="8.90625" style="1"/>
    <col min="13313" max="13313" width="13.90625" style="1" customWidth="1"/>
    <col min="13314" max="13314" width="12.6328125" style="1" customWidth="1"/>
    <col min="13315" max="13315" width="42.36328125" style="1" customWidth="1"/>
    <col min="13316" max="13316" width="14.90625" style="1" customWidth="1"/>
    <col min="13317" max="13317" width="13.6328125" style="1" customWidth="1"/>
    <col min="13318" max="13318" width="12.6328125" style="1" customWidth="1"/>
    <col min="13319" max="13319" width="14.26953125" style="1" customWidth="1"/>
    <col min="13320" max="13320" width="11.81640625" style="1" customWidth="1"/>
    <col min="13321" max="13568" width="8.90625" style="1"/>
    <col min="13569" max="13569" width="13.90625" style="1" customWidth="1"/>
    <col min="13570" max="13570" width="12.6328125" style="1" customWidth="1"/>
    <col min="13571" max="13571" width="42.36328125" style="1" customWidth="1"/>
    <col min="13572" max="13572" width="14.90625" style="1" customWidth="1"/>
    <col min="13573" max="13573" width="13.6328125" style="1" customWidth="1"/>
    <col min="13574" max="13574" width="12.6328125" style="1" customWidth="1"/>
    <col min="13575" max="13575" width="14.26953125" style="1" customWidth="1"/>
    <col min="13576" max="13576" width="11.81640625" style="1" customWidth="1"/>
    <col min="13577" max="13824" width="8.90625" style="1"/>
    <col min="13825" max="13825" width="13.90625" style="1" customWidth="1"/>
    <col min="13826" max="13826" width="12.6328125" style="1" customWidth="1"/>
    <col min="13827" max="13827" width="42.36328125" style="1" customWidth="1"/>
    <col min="13828" max="13828" width="14.90625" style="1" customWidth="1"/>
    <col min="13829" max="13829" width="13.6328125" style="1" customWidth="1"/>
    <col min="13830" max="13830" width="12.6328125" style="1" customWidth="1"/>
    <col min="13831" max="13831" width="14.26953125" style="1" customWidth="1"/>
    <col min="13832" max="13832" width="11.81640625" style="1" customWidth="1"/>
    <col min="13833" max="14080" width="8.90625" style="1"/>
    <col min="14081" max="14081" width="13.90625" style="1" customWidth="1"/>
    <col min="14082" max="14082" width="12.6328125" style="1" customWidth="1"/>
    <col min="14083" max="14083" width="42.36328125" style="1" customWidth="1"/>
    <col min="14084" max="14084" width="14.90625" style="1" customWidth="1"/>
    <col min="14085" max="14085" width="13.6328125" style="1" customWidth="1"/>
    <col min="14086" max="14086" width="12.6328125" style="1" customWidth="1"/>
    <col min="14087" max="14087" width="14.26953125" style="1" customWidth="1"/>
    <col min="14088" max="14088" width="11.81640625" style="1" customWidth="1"/>
    <col min="14089" max="14336" width="8.90625" style="1"/>
    <col min="14337" max="14337" width="13.90625" style="1" customWidth="1"/>
    <col min="14338" max="14338" width="12.6328125" style="1" customWidth="1"/>
    <col min="14339" max="14339" width="42.36328125" style="1" customWidth="1"/>
    <col min="14340" max="14340" width="14.90625" style="1" customWidth="1"/>
    <col min="14341" max="14341" width="13.6328125" style="1" customWidth="1"/>
    <col min="14342" max="14342" width="12.6328125" style="1" customWidth="1"/>
    <col min="14343" max="14343" width="14.26953125" style="1" customWidth="1"/>
    <col min="14344" max="14344" width="11.81640625" style="1" customWidth="1"/>
    <col min="14345" max="14592" width="8.90625" style="1"/>
    <col min="14593" max="14593" width="13.90625" style="1" customWidth="1"/>
    <col min="14594" max="14594" width="12.6328125" style="1" customWidth="1"/>
    <col min="14595" max="14595" width="42.36328125" style="1" customWidth="1"/>
    <col min="14596" max="14596" width="14.90625" style="1" customWidth="1"/>
    <col min="14597" max="14597" width="13.6328125" style="1" customWidth="1"/>
    <col min="14598" max="14598" width="12.6328125" style="1" customWidth="1"/>
    <col min="14599" max="14599" width="14.26953125" style="1" customWidth="1"/>
    <col min="14600" max="14600" width="11.81640625" style="1" customWidth="1"/>
    <col min="14601" max="14848" width="8.90625" style="1"/>
    <col min="14849" max="14849" width="13.90625" style="1" customWidth="1"/>
    <col min="14850" max="14850" width="12.6328125" style="1" customWidth="1"/>
    <col min="14851" max="14851" width="42.36328125" style="1" customWidth="1"/>
    <col min="14852" max="14852" width="14.90625" style="1" customWidth="1"/>
    <col min="14853" max="14853" width="13.6328125" style="1" customWidth="1"/>
    <col min="14854" max="14854" width="12.6328125" style="1" customWidth="1"/>
    <col min="14855" max="14855" width="14.26953125" style="1" customWidth="1"/>
    <col min="14856" max="14856" width="11.81640625" style="1" customWidth="1"/>
    <col min="14857" max="15104" width="8.90625" style="1"/>
    <col min="15105" max="15105" width="13.90625" style="1" customWidth="1"/>
    <col min="15106" max="15106" width="12.6328125" style="1" customWidth="1"/>
    <col min="15107" max="15107" width="42.36328125" style="1" customWidth="1"/>
    <col min="15108" max="15108" width="14.90625" style="1" customWidth="1"/>
    <col min="15109" max="15109" width="13.6328125" style="1" customWidth="1"/>
    <col min="15110" max="15110" width="12.6328125" style="1" customWidth="1"/>
    <col min="15111" max="15111" width="14.26953125" style="1" customWidth="1"/>
    <col min="15112" max="15112" width="11.81640625" style="1" customWidth="1"/>
    <col min="15113" max="15360" width="8.90625" style="1"/>
    <col min="15361" max="15361" width="13.90625" style="1" customWidth="1"/>
    <col min="15362" max="15362" width="12.6328125" style="1" customWidth="1"/>
    <col min="15363" max="15363" width="42.36328125" style="1" customWidth="1"/>
    <col min="15364" max="15364" width="14.90625" style="1" customWidth="1"/>
    <col min="15365" max="15365" width="13.6328125" style="1" customWidth="1"/>
    <col min="15366" max="15366" width="12.6328125" style="1" customWidth="1"/>
    <col min="15367" max="15367" width="14.26953125" style="1" customWidth="1"/>
    <col min="15368" max="15368" width="11.81640625" style="1" customWidth="1"/>
    <col min="15369" max="15616" width="8.90625" style="1"/>
    <col min="15617" max="15617" width="13.90625" style="1" customWidth="1"/>
    <col min="15618" max="15618" width="12.6328125" style="1" customWidth="1"/>
    <col min="15619" max="15619" width="42.36328125" style="1" customWidth="1"/>
    <col min="15620" max="15620" width="14.90625" style="1" customWidth="1"/>
    <col min="15621" max="15621" width="13.6328125" style="1" customWidth="1"/>
    <col min="15622" max="15622" width="12.6328125" style="1" customWidth="1"/>
    <col min="15623" max="15623" width="14.26953125" style="1" customWidth="1"/>
    <col min="15624" max="15624" width="11.81640625" style="1" customWidth="1"/>
    <col min="15625" max="15872" width="8.90625" style="1"/>
    <col min="15873" max="15873" width="13.90625" style="1" customWidth="1"/>
    <col min="15874" max="15874" width="12.6328125" style="1" customWidth="1"/>
    <col min="15875" max="15875" width="42.36328125" style="1" customWidth="1"/>
    <col min="15876" max="15876" width="14.90625" style="1" customWidth="1"/>
    <col min="15877" max="15877" width="13.6328125" style="1" customWidth="1"/>
    <col min="15878" max="15878" width="12.6328125" style="1" customWidth="1"/>
    <col min="15879" max="15879" width="14.26953125" style="1" customWidth="1"/>
    <col min="15880" max="15880" width="11.81640625" style="1" customWidth="1"/>
    <col min="15881" max="16128" width="8.90625" style="1"/>
    <col min="16129" max="16129" width="13.90625" style="1" customWidth="1"/>
    <col min="16130" max="16130" width="12.6328125" style="1" customWidth="1"/>
    <col min="16131" max="16131" width="42.36328125" style="1" customWidth="1"/>
    <col min="16132" max="16132" width="14.90625" style="1" customWidth="1"/>
    <col min="16133" max="16133" width="13.6328125" style="1" customWidth="1"/>
    <col min="16134" max="16134" width="12.6328125" style="1" customWidth="1"/>
    <col min="16135" max="16135" width="14.26953125" style="1" customWidth="1"/>
    <col min="16136" max="16136" width="11.81640625" style="1" customWidth="1"/>
    <col min="16137" max="16384" width="8.90625" style="1"/>
  </cols>
  <sheetData>
    <row r="1" spans="1:8" ht="25" x14ac:dyDescent="0.4">
      <c r="A1" s="74" t="str">
        <f>'[1]01結算'!A1:C1</f>
        <v>嘉義縣大林鎮三和國民小學</v>
      </c>
      <c r="B1" s="74"/>
      <c r="C1" s="74"/>
      <c r="D1" s="75" t="s">
        <v>154</v>
      </c>
      <c r="E1" s="75"/>
      <c r="F1" s="75"/>
      <c r="G1" s="75"/>
      <c r="H1" s="75"/>
    </row>
    <row r="2" spans="1:8" ht="26" customHeight="1" x14ac:dyDescent="0.4">
      <c r="A2" s="76" t="s">
        <v>155</v>
      </c>
      <c r="B2" s="76"/>
      <c r="C2" s="76"/>
      <c r="D2" s="76" t="s">
        <v>156</v>
      </c>
      <c r="E2" s="76"/>
      <c r="F2" s="76"/>
      <c r="G2" s="76" t="s">
        <v>3</v>
      </c>
      <c r="H2" s="76"/>
    </row>
    <row r="3" spans="1:8" ht="26" customHeight="1" x14ac:dyDescent="0.4">
      <c r="A3" s="54" t="s">
        <v>157</v>
      </c>
      <c r="B3" s="3" t="s">
        <v>158</v>
      </c>
      <c r="C3" s="54" t="s">
        <v>159</v>
      </c>
      <c r="D3" s="54" t="s">
        <v>160</v>
      </c>
      <c r="E3" s="3" t="s">
        <v>161</v>
      </c>
      <c r="F3" s="54" t="s">
        <v>162</v>
      </c>
      <c r="G3" s="3" t="s">
        <v>161</v>
      </c>
      <c r="H3" s="54" t="s">
        <v>162</v>
      </c>
    </row>
    <row r="4" spans="1:8" ht="30" customHeight="1" x14ac:dyDescent="0.4">
      <c r="A4" s="54" t="s">
        <v>163</v>
      </c>
      <c r="B4" s="4">
        <f>'[1]02分類帳'!P4</f>
        <v>397892</v>
      </c>
      <c r="C4" s="77" t="s">
        <v>164</v>
      </c>
      <c r="D4" s="54" t="s">
        <v>12</v>
      </c>
      <c r="E4" s="4">
        <f>'[1]02分類帳'!G48</f>
        <v>7460</v>
      </c>
      <c r="F4" s="5">
        <f>E4/E13</f>
        <v>4.7532575105928829E-2</v>
      </c>
      <c r="G4" s="4">
        <f>'[1]02分類帳'!G49</f>
        <v>36672</v>
      </c>
      <c r="H4" s="5">
        <f>G4/G13</f>
        <v>3.0679496639410504E-2</v>
      </c>
    </row>
    <row r="5" spans="1:8" ht="30" customHeight="1" x14ac:dyDescent="0.4">
      <c r="A5" s="54" t="s">
        <v>13</v>
      </c>
      <c r="B5" s="4">
        <f>'[1]02分類帳'!F52</f>
        <v>0</v>
      </c>
      <c r="C5" s="79"/>
      <c r="D5" s="54" t="s">
        <v>165</v>
      </c>
      <c r="E5" s="4">
        <f>'[1]02分類帳'!H48</f>
        <v>107010</v>
      </c>
      <c r="F5" s="5">
        <f>E5/E13</f>
        <v>0.68183121475676189</v>
      </c>
      <c r="G5" s="4">
        <f>'[1]02分類帳'!H49</f>
        <v>612777</v>
      </c>
      <c r="H5" s="5">
        <f>G5/G13</f>
        <v>0.51264424935122299</v>
      </c>
    </row>
    <row r="6" spans="1:8" ht="30" customHeight="1" x14ac:dyDescent="0.4">
      <c r="A6" s="6" t="s">
        <v>15</v>
      </c>
      <c r="B6" s="4"/>
      <c r="C6" s="79"/>
      <c r="D6" s="54" t="s">
        <v>16</v>
      </c>
      <c r="E6" s="4">
        <f>'[1]02分類帳'!I48</f>
        <v>0</v>
      </c>
      <c r="F6" s="5">
        <f>E6/E13</f>
        <v>0</v>
      </c>
      <c r="G6" s="4">
        <f>'[1]02分類帳'!I49</f>
        <v>9660</v>
      </c>
      <c r="H6" s="5">
        <f>G6/G13</f>
        <v>8.0814773542949789E-3</v>
      </c>
    </row>
    <row r="7" spans="1:8" ht="30.65" customHeight="1" x14ac:dyDescent="0.4">
      <c r="A7" s="7" t="s">
        <v>17</v>
      </c>
      <c r="B7" s="4">
        <f>'[1]02分類帳'!G52</f>
        <v>0</v>
      </c>
      <c r="C7" s="79"/>
      <c r="D7" s="54" t="s">
        <v>166</v>
      </c>
      <c r="E7" s="4">
        <f>'[1]02分類帳'!J48</f>
        <v>0</v>
      </c>
      <c r="F7" s="5">
        <f>E7/E13</f>
        <v>0</v>
      </c>
      <c r="G7" s="4">
        <f>'[1]02分類帳'!J49</f>
        <v>15410</v>
      </c>
      <c r="H7" s="5">
        <f>G7/G13</f>
        <v>1.2891880541375323E-2</v>
      </c>
    </row>
    <row r="8" spans="1:8" ht="31" customHeight="1" x14ac:dyDescent="0.4">
      <c r="A8" s="7" t="s">
        <v>167</v>
      </c>
      <c r="B8" s="4">
        <f>'[1]02分類帳'!H52</f>
        <v>0</v>
      </c>
      <c r="C8" s="79"/>
      <c r="D8" s="54" t="s">
        <v>20</v>
      </c>
      <c r="E8" s="4">
        <f>'[1]02分類帳'!K48</f>
        <v>33878</v>
      </c>
      <c r="F8" s="5">
        <f>E8/E13</f>
        <v>0.21585905890598617</v>
      </c>
      <c r="G8" s="4">
        <f>'[1]02分類帳'!K49</f>
        <v>360892</v>
      </c>
      <c r="H8" s="5">
        <f>G8/G13</f>
        <v>0.30191930904205211</v>
      </c>
    </row>
    <row r="9" spans="1:8" ht="31" customHeight="1" x14ac:dyDescent="0.4">
      <c r="A9" s="7" t="s">
        <v>168</v>
      </c>
      <c r="B9" s="4">
        <f>'[1]02分類帳'!I52</f>
        <v>0</v>
      </c>
      <c r="C9" s="79"/>
      <c r="D9" s="54" t="s">
        <v>22</v>
      </c>
      <c r="E9" s="4">
        <f>'[1]02分類帳'!L48</f>
        <v>1073</v>
      </c>
      <c r="F9" s="5">
        <f>E9/E13</f>
        <v>6.8367899582656346E-3</v>
      </c>
      <c r="G9" s="4">
        <f>'[1]02分類帳'!L49</f>
        <v>64485</v>
      </c>
      <c r="H9" s="5">
        <f>G9/G13</f>
        <v>5.3947626003282789E-2</v>
      </c>
    </row>
    <row r="10" spans="1:8" ht="30.5" customHeight="1" x14ac:dyDescent="0.4">
      <c r="A10" s="54" t="s">
        <v>23</v>
      </c>
      <c r="B10" s="4">
        <f>'[1]02分類帳'!J52</f>
        <v>0</v>
      </c>
      <c r="C10" s="79"/>
      <c r="D10" s="54" t="s">
        <v>169</v>
      </c>
      <c r="E10" s="4">
        <f>'[1]02分類帳'!M48</f>
        <v>7100</v>
      </c>
      <c r="F10" s="5">
        <f>E10/E13</f>
        <v>4.5238777915830385E-2</v>
      </c>
      <c r="G10" s="4">
        <f>'[1]02分類帳'!M49</f>
        <v>59999</v>
      </c>
      <c r="H10" s="5">
        <f>G10/G13</f>
        <v>5.0194674925501497E-2</v>
      </c>
    </row>
    <row r="11" spans="1:8" ht="33.5" customHeight="1" x14ac:dyDescent="0.4">
      <c r="A11" s="8" t="s">
        <v>170</v>
      </c>
      <c r="B11" s="4">
        <f>'[1]02分類帳'!K52</f>
        <v>0</v>
      </c>
      <c r="C11" s="79"/>
      <c r="D11" s="54" t="s">
        <v>26</v>
      </c>
      <c r="E11" s="4">
        <f>'[1]02分類帳'!N48</f>
        <v>424</v>
      </c>
      <c r="F11" s="5">
        <f>E11/E13</f>
        <v>2.7015833572270539E-3</v>
      </c>
      <c r="G11" s="4">
        <f>'[1]02分類帳'!N49</f>
        <v>35431</v>
      </c>
      <c r="H11" s="5">
        <f>G11/G13</f>
        <v>2.9641286142859772E-2</v>
      </c>
    </row>
    <row r="12" spans="1:8" ht="23" customHeight="1" x14ac:dyDescent="0.4">
      <c r="A12" s="54"/>
      <c r="B12" s="4"/>
      <c r="C12" s="78" t="s">
        <v>171</v>
      </c>
      <c r="D12" s="8"/>
      <c r="E12" s="4"/>
      <c r="F12" s="5"/>
      <c r="G12" s="4"/>
      <c r="H12" s="5"/>
    </row>
    <row r="13" spans="1:8" ht="26.5" customHeight="1" x14ac:dyDescent="0.4">
      <c r="A13" s="54"/>
      <c r="B13" s="4"/>
      <c r="C13" s="78"/>
      <c r="D13" s="54" t="s">
        <v>172</v>
      </c>
      <c r="E13" s="4">
        <f>SUM(E4:E12)</f>
        <v>156945</v>
      </c>
      <c r="F13" s="5">
        <f>E13/E13</f>
        <v>1</v>
      </c>
      <c r="G13" s="4">
        <f>SUM(G4:G12)</f>
        <v>1195326</v>
      </c>
      <c r="H13" s="9">
        <f>G13/G13</f>
        <v>1</v>
      </c>
    </row>
    <row r="14" spans="1:8" ht="35.5" customHeight="1" x14ac:dyDescent="0.4">
      <c r="A14" s="54" t="s">
        <v>173</v>
      </c>
      <c r="B14" s="4">
        <f>SUM(B5:B12)</f>
        <v>0</v>
      </c>
      <c r="C14" s="78"/>
      <c r="D14" s="54" t="s">
        <v>174</v>
      </c>
      <c r="E14" s="4">
        <f>'[1]02分類帳'!P49</f>
        <v>240947</v>
      </c>
      <c r="F14" s="5"/>
      <c r="G14" s="4">
        <f>E14</f>
        <v>240947</v>
      </c>
      <c r="H14" s="10"/>
    </row>
    <row r="15" spans="1:8" ht="38.5" customHeight="1" x14ac:dyDescent="0.4">
      <c r="A15" s="54" t="s">
        <v>175</v>
      </c>
      <c r="B15" s="4">
        <f>B14+B4</f>
        <v>397892</v>
      </c>
      <c r="C15" s="70"/>
      <c r="D15" s="54" t="s">
        <v>175</v>
      </c>
      <c r="E15" s="4">
        <f>E13+E14</f>
        <v>397892</v>
      </c>
      <c r="F15" s="9">
        <f>SUM(F4:F11)</f>
        <v>1</v>
      </c>
      <c r="G15" s="4">
        <f>G13+G14</f>
        <v>1436273</v>
      </c>
      <c r="H15" s="9">
        <f>SUM(H4:H11)</f>
        <v>1</v>
      </c>
    </row>
    <row r="16" spans="1:8" ht="65" customHeight="1" x14ac:dyDescent="0.4">
      <c r="A16" s="54" t="s">
        <v>176</v>
      </c>
      <c r="B16" s="72" t="s">
        <v>177</v>
      </c>
      <c r="C16" s="72"/>
      <c r="D16" s="72"/>
      <c r="E16" s="72"/>
      <c r="F16" s="72"/>
      <c r="G16" s="72"/>
      <c r="H16" s="72"/>
    </row>
    <row r="17" spans="1:8" ht="27.65" customHeight="1" x14ac:dyDescent="0.4">
      <c r="A17" s="73" t="s">
        <v>178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4" activePane="bottomLeft" state="frozen"/>
      <selection pane="bottomLeft" activeCell="K12" sqref="K12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.36328125" style="1" customWidth="1"/>
    <col min="4" max="4" width="14.90625" style="1" customWidth="1"/>
    <col min="5" max="5" width="13.6328125" style="11" customWidth="1"/>
    <col min="6" max="6" width="12.6328125" style="1" customWidth="1"/>
    <col min="7" max="7" width="13.1796875" style="11" customWidth="1"/>
    <col min="8" max="8" width="11.81640625" style="1" customWidth="1"/>
    <col min="9" max="256" width="8.90625" style="1"/>
    <col min="257" max="257" width="13.90625" style="1" customWidth="1"/>
    <col min="258" max="258" width="12.6328125" style="1" customWidth="1"/>
    <col min="259" max="259" width="42.36328125" style="1" customWidth="1"/>
    <col min="260" max="260" width="14.90625" style="1" customWidth="1"/>
    <col min="261" max="261" width="13.6328125" style="1" customWidth="1"/>
    <col min="262" max="262" width="12.6328125" style="1" customWidth="1"/>
    <col min="263" max="263" width="13.1796875" style="1" customWidth="1"/>
    <col min="264" max="264" width="11.81640625" style="1" customWidth="1"/>
    <col min="265" max="512" width="8.90625" style="1"/>
    <col min="513" max="513" width="13.90625" style="1" customWidth="1"/>
    <col min="514" max="514" width="12.6328125" style="1" customWidth="1"/>
    <col min="515" max="515" width="42.36328125" style="1" customWidth="1"/>
    <col min="516" max="516" width="14.90625" style="1" customWidth="1"/>
    <col min="517" max="517" width="13.6328125" style="1" customWidth="1"/>
    <col min="518" max="518" width="12.6328125" style="1" customWidth="1"/>
    <col min="519" max="519" width="13.1796875" style="1" customWidth="1"/>
    <col min="520" max="520" width="11.81640625" style="1" customWidth="1"/>
    <col min="521" max="768" width="8.90625" style="1"/>
    <col min="769" max="769" width="13.90625" style="1" customWidth="1"/>
    <col min="770" max="770" width="12.6328125" style="1" customWidth="1"/>
    <col min="771" max="771" width="42.36328125" style="1" customWidth="1"/>
    <col min="772" max="772" width="14.90625" style="1" customWidth="1"/>
    <col min="773" max="773" width="13.6328125" style="1" customWidth="1"/>
    <col min="774" max="774" width="12.6328125" style="1" customWidth="1"/>
    <col min="775" max="775" width="13.1796875" style="1" customWidth="1"/>
    <col min="776" max="776" width="11.81640625" style="1" customWidth="1"/>
    <col min="777" max="1024" width="8.90625" style="1"/>
    <col min="1025" max="1025" width="13.90625" style="1" customWidth="1"/>
    <col min="1026" max="1026" width="12.6328125" style="1" customWidth="1"/>
    <col min="1027" max="1027" width="42.36328125" style="1" customWidth="1"/>
    <col min="1028" max="1028" width="14.90625" style="1" customWidth="1"/>
    <col min="1029" max="1029" width="13.6328125" style="1" customWidth="1"/>
    <col min="1030" max="1030" width="12.6328125" style="1" customWidth="1"/>
    <col min="1031" max="1031" width="13.1796875" style="1" customWidth="1"/>
    <col min="1032" max="1032" width="11.81640625" style="1" customWidth="1"/>
    <col min="1033" max="1280" width="8.90625" style="1"/>
    <col min="1281" max="1281" width="13.90625" style="1" customWidth="1"/>
    <col min="1282" max="1282" width="12.6328125" style="1" customWidth="1"/>
    <col min="1283" max="1283" width="42.36328125" style="1" customWidth="1"/>
    <col min="1284" max="1284" width="14.90625" style="1" customWidth="1"/>
    <col min="1285" max="1285" width="13.6328125" style="1" customWidth="1"/>
    <col min="1286" max="1286" width="12.6328125" style="1" customWidth="1"/>
    <col min="1287" max="1287" width="13.1796875" style="1" customWidth="1"/>
    <col min="1288" max="1288" width="11.81640625" style="1" customWidth="1"/>
    <col min="1289" max="1536" width="8.90625" style="1"/>
    <col min="1537" max="1537" width="13.90625" style="1" customWidth="1"/>
    <col min="1538" max="1538" width="12.6328125" style="1" customWidth="1"/>
    <col min="1539" max="1539" width="42.36328125" style="1" customWidth="1"/>
    <col min="1540" max="1540" width="14.90625" style="1" customWidth="1"/>
    <col min="1541" max="1541" width="13.6328125" style="1" customWidth="1"/>
    <col min="1542" max="1542" width="12.6328125" style="1" customWidth="1"/>
    <col min="1543" max="1543" width="13.1796875" style="1" customWidth="1"/>
    <col min="1544" max="1544" width="11.81640625" style="1" customWidth="1"/>
    <col min="1545" max="1792" width="8.90625" style="1"/>
    <col min="1793" max="1793" width="13.90625" style="1" customWidth="1"/>
    <col min="1794" max="1794" width="12.6328125" style="1" customWidth="1"/>
    <col min="1795" max="1795" width="42.36328125" style="1" customWidth="1"/>
    <col min="1796" max="1796" width="14.90625" style="1" customWidth="1"/>
    <col min="1797" max="1797" width="13.6328125" style="1" customWidth="1"/>
    <col min="1798" max="1798" width="12.6328125" style="1" customWidth="1"/>
    <col min="1799" max="1799" width="13.1796875" style="1" customWidth="1"/>
    <col min="1800" max="1800" width="11.81640625" style="1" customWidth="1"/>
    <col min="1801" max="2048" width="8.90625" style="1"/>
    <col min="2049" max="2049" width="13.90625" style="1" customWidth="1"/>
    <col min="2050" max="2050" width="12.6328125" style="1" customWidth="1"/>
    <col min="2051" max="2051" width="42.36328125" style="1" customWidth="1"/>
    <col min="2052" max="2052" width="14.90625" style="1" customWidth="1"/>
    <col min="2053" max="2053" width="13.6328125" style="1" customWidth="1"/>
    <col min="2054" max="2054" width="12.6328125" style="1" customWidth="1"/>
    <col min="2055" max="2055" width="13.1796875" style="1" customWidth="1"/>
    <col min="2056" max="2056" width="11.81640625" style="1" customWidth="1"/>
    <col min="2057" max="2304" width="8.90625" style="1"/>
    <col min="2305" max="2305" width="13.90625" style="1" customWidth="1"/>
    <col min="2306" max="2306" width="12.6328125" style="1" customWidth="1"/>
    <col min="2307" max="2307" width="42.36328125" style="1" customWidth="1"/>
    <col min="2308" max="2308" width="14.90625" style="1" customWidth="1"/>
    <col min="2309" max="2309" width="13.6328125" style="1" customWidth="1"/>
    <col min="2310" max="2310" width="12.6328125" style="1" customWidth="1"/>
    <col min="2311" max="2311" width="13.1796875" style="1" customWidth="1"/>
    <col min="2312" max="2312" width="11.81640625" style="1" customWidth="1"/>
    <col min="2313" max="2560" width="8.90625" style="1"/>
    <col min="2561" max="2561" width="13.90625" style="1" customWidth="1"/>
    <col min="2562" max="2562" width="12.6328125" style="1" customWidth="1"/>
    <col min="2563" max="2563" width="42.36328125" style="1" customWidth="1"/>
    <col min="2564" max="2564" width="14.90625" style="1" customWidth="1"/>
    <col min="2565" max="2565" width="13.6328125" style="1" customWidth="1"/>
    <col min="2566" max="2566" width="12.6328125" style="1" customWidth="1"/>
    <col min="2567" max="2567" width="13.1796875" style="1" customWidth="1"/>
    <col min="2568" max="2568" width="11.81640625" style="1" customWidth="1"/>
    <col min="2569" max="2816" width="8.90625" style="1"/>
    <col min="2817" max="2817" width="13.90625" style="1" customWidth="1"/>
    <col min="2818" max="2818" width="12.6328125" style="1" customWidth="1"/>
    <col min="2819" max="2819" width="42.36328125" style="1" customWidth="1"/>
    <col min="2820" max="2820" width="14.90625" style="1" customWidth="1"/>
    <col min="2821" max="2821" width="13.6328125" style="1" customWidth="1"/>
    <col min="2822" max="2822" width="12.6328125" style="1" customWidth="1"/>
    <col min="2823" max="2823" width="13.1796875" style="1" customWidth="1"/>
    <col min="2824" max="2824" width="11.81640625" style="1" customWidth="1"/>
    <col min="2825" max="3072" width="8.90625" style="1"/>
    <col min="3073" max="3073" width="13.90625" style="1" customWidth="1"/>
    <col min="3074" max="3074" width="12.6328125" style="1" customWidth="1"/>
    <col min="3075" max="3075" width="42.36328125" style="1" customWidth="1"/>
    <col min="3076" max="3076" width="14.90625" style="1" customWidth="1"/>
    <col min="3077" max="3077" width="13.6328125" style="1" customWidth="1"/>
    <col min="3078" max="3078" width="12.6328125" style="1" customWidth="1"/>
    <col min="3079" max="3079" width="13.1796875" style="1" customWidth="1"/>
    <col min="3080" max="3080" width="11.81640625" style="1" customWidth="1"/>
    <col min="3081" max="3328" width="8.90625" style="1"/>
    <col min="3329" max="3329" width="13.90625" style="1" customWidth="1"/>
    <col min="3330" max="3330" width="12.6328125" style="1" customWidth="1"/>
    <col min="3331" max="3331" width="42.36328125" style="1" customWidth="1"/>
    <col min="3332" max="3332" width="14.90625" style="1" customWidth="1"/>
    <col min="3333" max="3333" width="13.6328125" style="1" customWidth="1"/>
    <col min="3334" max="3334" width="12.6328125" style="1" customWidth="1"/>
    <col min="3335" max="3335" width="13.1796875" style="1" customWidth="1"/>
    <col min="3336" max="3336" width="11.81640625" style="1" customWidth="1"/>
    <col min="3337" max="3584" width="8.90625" style="1"/>
    <col min="3585" max="3585" width="13.90625" style="1" customWidth="1"/>
    <col min="3586" max="3586" width="12.6328125" style="1" customWidth="1"/>
    <col min="3587" max="3587" width="42.36328125" style="1" customWidth="1"/>
    <col min="3588" max="3588" width="14.90625" style="1" customWidth="1"/>
    <col min="3589" max="3589" width="13.6328125" style="1" customWidth="1"/>
    <col min="3590" max="3590" width="12.6328125" style="1" customWidth="1"/>
    <col min="3591" max="3591" width="13.1796875" style="1" customWidth="1"/>
    <col min="3592" max="3592" width="11.81640625" style="1" customWidth="1"/>
    <col min="3593" max="3840" width="8.90625" style="1"/>
    <col min="3841" max="3841" width="13.90625" style="1" customWidth="1"/>
    <col min="3842" max="3842" width="12.6328125" style="1" customWidth="1"/>
    <col min="3843" max="3843" width="42.36328125" style="1" customWidth="1"/>
    <col min="3844" max="3844" width="14.90625" style="1" customWidth="1"/>
    <col min="3845" max="3845" width="13.6328125" style="1" customWidth="1"/>
    <col min="3846" max="3846" width="12.6328125" style="1" customWidth="1"/>
    <col min="3847" max="3847" width="13.1796875" style="1" customWidth="1"/>
    <col min="3848" max="3848" width="11.81640625" style="1" customWidth="1"/>
    <col min="3849" max="4096" width="8.90625" style="1"/>
    <col min="4097" max="4097" width="13.90625" style="1" customWidth="1"/>
    <col min="4098" max="4098" width="12.6328125" style="1" customWidth="1"/>
    <col min="4099" max="4099" width="42.36328125" style="1" customWidth="1"/>
    <col min="4100" max="4100" width="14.90625" style="1" customWidth="1"/>
    <col min="4101" max="4101" width="13.6328125" style="1" customWidth="1"/>
    <col min="4102" max="4102" width="12.6328125" style="1" customWidth="1"/>
    <col min="4103" max="4103" width="13.1796875" style="1" customWidth="1"/>
    <col min="4104" max="4104" width="11.81640625" style="1" customWidth="1"/>
    <col min="4105" max="4352" width="8.90625" style="1"/>
    <col min="4353" max="4353" width="13.90625" style="1" customWidth="1"/>
    <col min="4354" max="4354" width="12.6328125" style="1" customWidth="1"/>
    <col min="4355" max="4355" width="42.36328125" style="1" customWidth="1"/>
    <col min="4356" max="4356" width="14.90625" style="1" customWidth="1"/>
    <col min="4357" max="4357" width="13.6328125" style="1" customWidth="1"/>
    <col min="4358" max="4358" width="12.6328125" style="1" customWidth="1"/>
    <col min="4359" max="4359" width="13.1796875" style="1" customWidth="1"/>
    <col min="4360" max="4360" width="11.81640625" style="1" customWidth="1"/>
    <col min="4361" max="4608" width="8.90625" style="1"/>
    <col min="4609" max="4609" width="13.90625" style="1" customWidth="1"/>
    <col min="4610" max="4610" width="12.6328125" style="1" customWidth="1"/>
    <col min="4611" max="4611" width="42.36328125" style="1" customWidth="1"/>
    <col min="4612" max="4612" width="14.90625" style="1" customWidth="1"/>
    <col min="4613" max="4613" width="13.6328125" style="1" customWidth="1"/>
    <col min="4614" max="4614" width="12.6328125" style="1" customWidth="1"/>
    <col min="4615" max="4615" width="13.1796875" style="1" customWidth="1"/>
    <col min="4616" max="4616" width="11.81640625" style="1" customWidth="1"/>
    <col min="4617" max="4864" width="8.90625" style="1"/>
    <col min="4865" max="4865" width="13.90625" style="1" customWidth="1"/>
    <col min="4866" max="4866" width="12.6328125" style="1" customWidth="1"/>
    <col min="4867" max="4867" width="42.36328125" style="1" customWidth="1"/>
    <col min="4868" max="4868" width="14.90625" style="1" customWidth="1"/>
    <col min="4869" max="4869" width="13.6328125" style="1" customWidth="1"/>
    <col min="4870" max="4870" width="12.6328125" style="1" customWidth="1"/>
    <col min="4871" max="4871" width="13.1796875" style="1" customWidth="1"/>
    <col min="4872" max="4872" width="11.81640625" style="1" customWidth="1"/>
    <col min="4873" max="5120" width="8.90625" style="1"/>
    <col min="5121" max="5121" width="13.90625" style="1" customWidth="1"/>
    <col min="5122" max="5122" width="12.6328125" style="1" customWidth="1"/>
    <col min="5123" max="5123" width="42.36328125" style="1" customWidth="1"/>
    <col min="5124" max="5124" width="14.90625" style="1" customWidth="1"/>
    <col min="5125" max="5125" width="13.6328125" style="1" customWidth="1"/>
    <col min="5126" max="5126" width="12.6328125" style="1" customWidth="1"/>
    <col min="5127" max="5127" width="13.1796875" style="1" customWidth="1"/>
    <col min="5128" max="5128" width="11.81640625" style="1" customWidth="1"/>
    <col min="5129" max="5376" width="8.90625" style="1"/>
    <col min="5377" max="5377" width="13.90625" style="1" customWidth="1"/>
    <col min="5378" max="5378" width="12.6328125" style="1" customWidth="1"/>
    <col min="5379" max="5379" width="42.36328125" style="1" customWidth="1"/>
    <col min="5380" max="5380" width="14.90625" style="1" customWidth="1"/>
    <col min="5381" max="5381" width="13.6328125" style="1" customWidth="1"/>
    <col min="5382" max="5382" width="12.6328125" style="1" customWidth="1"/>
    <col min="5383" max="5383" width="13.1796875" style="1" customWidth="1"/>
    <col min="5384" max="5384" width="11.81640625" style="1" customWidth="1"/>
    <col min="5385" max="5632" width="8.90625" style="1"/>
    <col min="5633" max="5633" width="13.90625" style="1" customWidth="1"/>
    <col min="5634" max="5634" width="12.6328125" style="1" customWidth="1"/>
    <col min="5635" max="5635" width="42.36328125" style="1" customWidth="1"/>
    <col min="5636" max="5636" width="14.90625" style="1" customWidth="1"/>
    <col min="5637" max="5637" width="13.6328125" style="1" customWidth="1"/>
    <col min="5638" max="5638" width="12.6328125" style="1" customWidth="1"/>
    <col min="5639" max="5639" width="13.1796875" style="1" customWidth="1"/>
    <col min="5640" max="5640" width="11.81640625" style="1" customWidth="1"/>
    <col min="5641" max="5888" width="8.90625" style="1"/>
    <col min="5889" max="5889" width="13.90625" style="1" customWidth="1"/>
    <col min="5890" max="5890" width="12.6328125" style="1" customWidth="1"/>
    <col min="5891" max="5891" width="42.36328125" style="1" customWidth="1"/>
    <col min="5892" max="5892" width="14.90625" style="1" customWidth="1"/>
    <col min="5893" max="5893" width="13.6328125" style="1" customWidth="1"/>
    <col min="5894" max="5894" width="12.6328125" style="1" customWidth="1"/>
    <col min="5895" max="5895" width="13.1796875" style="1" customWidth="1"/>
    <col min="5896" max="5896" width="11.81640625" style="1" customWidth="1"/>
    <col min="5897" max="6144" width="8.90625" style="1"/>
    <col min="6145" max="6145" width="13.90625" style="1" customWidth="1"/>
    <col min="6146" max="6146" width="12.6328125" style="1" customWidth="1"/>
    <col min="6147" max="6147" width="42.36328125" style="1" customWidth="1"/>
    <col min="6148" max="6148" width="14.90625" style="1" customWidth="1"/>
    <col min="6149" max="6149" width="13.6328125" style="1" customWidth="1"/>
    <col min="6150" max="6150" width="12.6328125" style="1" customWidth="1"/>
    <col min="6151" max="6151" width="13.1796875" style="1" customWidth="1"/>
    <col min="6152" max="6152" width="11.81640625" style="1" customWidth="1"/>
    <col min="6153" max="6400" width="8.90625" style="1"/>
    <col min="6401" max="6401" width="13.90625" style="1" customWidth="1"/>
    <col min="6402" max="6402" width="12.6328125" style="1" customWidth="1"/>
    <col min="6403" max="6403" width="42.36328125" style="1" customWidth="1"/>
    <col min="6404" max="6404" width="14.90625" style="1" customWidth="1"/>
    <col min="6405" max="6405" width="13.6328125" style="1" customWidth="1"/>
    <col min="6406" max="6406" width="12.6328125" style="1" customWidth="1"/>
    <col min="6407" max="6407" width="13.1796875" style="1" customWidth="1"/>
    <col min="6408" max="6408" width="11.81640625" style="1" customWidth="1"/>
    <col min="6409" max="6656" width="8.90625" style="1"/>
    <col min="6657" max="6657" width="13.90625" style="1" customWidth="1"/>
    <col min="6658" max="6658" width="12.6328125" style="1" customWidth="1"/>
    <col min="6659" max="6659" width="42.36328125" style="1" customWidth="1"/>
    <col min="6660" max="6660" width="14.90625" style="1" customWidth="1"/>
    <col min="6661" max="6661" width="13.6328125" style="1" customWidth="1"/>
    <col min="6662" max="6662" width="12.6328125" style="1" customWidth="1"/>
    <col min="6663" max="6663" width="13.1796875" style="1" customWidth="1"/>
    <col min="6664" max="6664" width="11.81640625" style="1" customWidth="1"/>
    <col min="6665" max="6912" width="8.90625" style="1"/>
    <col min="6913" max="6913" width="13.90625" style="1" customWidth="1"/>
    <col min="6914" max="6914" width="12.6328125" style="1" customWidth="1"/>
    <col min="6915" max="6915" width="42.36328125" style="1" customWidth="1"/>
    <col min="6916" max="6916" width="14.90625" style="1" customWidth="1"/>
    <col min="6917" max="6917" width="13.6328125" style="1" customWidth="1"/>
    <col min="6918" max="6918" width="12.6328125" style="1" customWidth="1"/>
    <col min="6919" max="6919" width="13.1796875" style="1" customWidth="1"/>
    <col min="6920" max="6920" width="11.81640625" style="1" customWidth="1"/>
    <col min="6921" max="7168" width="8.90625" style="1"/>
    <col min="7169" max="7169" width="13.90625" style="1" customWidth="1"/>
    <col min="7170" max="7170" width="12.6328125" style="1" customWidth="1"/>
    <col min="7171" max="7171" width="42.36328125" style="1" customWidth="1"/>
    <col min="7172" max="7172" width="14.90625" style="1" customWidth="1"/>
    <col min="7173" max="7173" width="13.6328125" style="1" customWidth="1"/>
    <col min="7174" max="7174" width="12.6328125" style="1" customWidth="1"/>
    <col min="7175" max="7175" width="13.1796875" style="1" customWidth="1"/>
    <col min="7176" max="7176" width="11.81640625" style="1" customWidth="1"/>
    <col min="7177" max="7424" width="8.90625" style="1"/>
    <col min="7425" max="7425" width="13.90625" style="1" customWidth="1"/>
    <col min="7426" max="7426" width="12.6328125" style="1" customWidth="1"/>
    <col min="7427" max="7427" width="42.36328125" style="1" customWidth="1"/>
    <col min="7428" max="7428" width="14.90625" style="1" customWidth="1"/>
    <col min="7429" max="7429" width="13.6328125" style="1" customWidth="1"/>
    <col min="7430" max="7430" width="12.6328125" style="1" customWidth="1"/>
    <col min="7431" max="7431" width="13.1796875" style="1" customWidth="1"/>
    <col min="7432" max="7432" width="11.81640625" style="1" customWidth="1"/>
    <col min="7433" max="7680" width="8.90625" style="1"/>
    <col min="7681" max="7681" width="13.90625" style="1" customWidth="1"/>
    <col min="7682" max="7682" width="12.6328125" style="1" customWidth="1"/>
    <col min="7683" max="7683" width="42.36328125" style="1" customWidth="1"/>
    <col min="7684" max="7684" width="14.90625" style="1" customWidth="1"/>
    <col min="7685" max="7685" width="13.6328125" style="1" customWidth="1"/>
    <col min="7686" max="7686" width="12.6328125" style="1" customWidth="1"/>
    <col min="7687" max="7687" width="13.1796875" style="1" customWidth="1"/>
    <col min="7688" max="7688" width="11.81640625" style="1" customWidth="1"/>
    <col min="7689" max="7936" width="8.90625" style="1"/>
    <col min="7937" max="7937" width="13.90625" style="1" customWidth="1"/>
    <col min="7938" max="7938" width="12.6328125" style="1" customWidth="1"/>
    <col min="7939" max="7939" width="42.36328125" style="1" customWidth="1"/>
    <col min="7940" max="7940" width="14.90625" style="1" customWidth="1"/>
    <col min="7941" max="7941" width="13.6328125" style="1" customWidth="1"/>
    <col min="7942" max="7942" width="12.6328125" style="1" customWidth="1"/>
    <col min="7943" max="7943" width="13.1796875" style="1" customWidth="1"/>
    <col min="7944" max="7944" width="11.81640625" style="1" customWidth="1"/>
    <col min="7945" max="8192" width="8.90625" style="1"/>
    <col min="8193" max="8193" width="13.90625" style="1" customWidth="1"/>
    <col min="8194" max="8194" width="12.6328125" style="1" customWidth="1"/>
    <col min="8195" max="8195" width="42.36328125" style="1" customWidth="1"/>
    <col min="8196" max="8196" width="14.90625" style="1" customWidth="1"/>
    <col min="8197" max="8197" width="13.6328125" style="1" customWidth="1"/>
    <col min="8198" max="8198" width="12.6328125" style="1" customWidth="1"/>
    <col min="8199" max="8199" width="13.1796875" style="1" customWidth="1"/>
    <col min="8200" max="8200" width="11.81640625" style="1" customWidth="1"/>
    <col min="8201" max="8448" width="8.90625" style="1"/>
    <col min="8449" max="8449" width="13.90625" style="1" customWidth="1"/>
    <col min="8450" max="8450" width="12.6328125" style="1" customWidth="1"/>
    <col min="8451" max="8451" width="42.36328125" style="1" customWidth="1"/>
    <col min="8452" max="8452" width="14.90625" style="1" customWidth="1"/>
    <col min="8453" max="8453" width="13.6328125" style="1" customWidth="1"/>
    <col min="8454" max="8454" width="12.6328125" style="1" customWidth="1"/>
    <col min="8455" max="8455" width="13.1796875" style="1" customWidth="1"/>
    <col min="8456" max="8456" width="11.81640625" style="1" customWidth="1"/>
    <col min="8457" max="8704" width="8.90625" style="1"/>
    <col min="8705" max="8705" width="13.90625" style="1" customWidth="1"/>
    <col min="8706" max="8706" width="12.6328125" style="1" customWidth="1"/>
    <col min="8707" max="8707" width="42.36328125" style="1" customWidth="1"/>
    <col min="8708" max="8708" width="14.90625" style="1" customWidth="1"/>
    <col min="8709" max="8709" width="13.6328125" style="1" customWidth="1"/>
    <col min="8710" max="8710" width="12.6328125" style="1" customWidth="1"/>
    <col min="8711" max="8711" width="13.1796875" style="1" customWidth="1"/>
    <col min="8712" max="8712" width="11.81640625" style="1" customWidth="1"/>
    <col min="8713" max="8960" width="8.90625" style="1"/>
    <col min="8961" max="8961" width="13.90625" style="1" customWidth="1"/>
    <col min="8962" max="8962" width="12.6328125" style="1" customWidth="1"/>
    <col min="8963" max="8963" width="42.36328125" style="1" customWidth="1"/>
    <col min="8964" max="8964" width="14.90625" style="1" customWidth="1"/>
    <col min="8965" max="8965" width="13.6328125" style="1" customWidth="1"/>
    <col min="8966" max="8966" width="12.6328125" style="1" customWidth="1"/>
    <col min="8967" max="8967" width="13.1796875" style="1" customWidth="1"/>
    <col min="8968" max="8968" width="11.81640625" style="1" customWidth="1"/>
    <col min="8969" max="9216" width="8.90625" style="1"/>
    <col min="9217" max="9217" width="13.90625" style="1" customWidth="1"/>
    <col min="9218" max="9218" width="12.6328125" style="1" customWidth="1"/>
    <col min="9219" max="9219" width="42.36328125" style="1" customWidth="1"/>
    <col min="9220" max="9220" width="14.90625" style="1" customWidth="1"/>
    <col min="9221" max="9221" width="13.6328125" style="1" customWidth="1"/>
    <col min="9222" max="9222" width="12.6328125" style="1" customWidth="1"/>
    <col min="9223" max="9223" width="13.1796875" style="1" customWidth="1"/>
    <col min="9224" max="9224" width="11.81640625" style="1" customWidth="1"/>
    <col min="9225" max="9472" width="8.90625" style="1"/>
    <col min="9473" max="9473" width="13.90625" style="1" customWidth="1"/>
    <col min="9474" max="9474" width="12.6328125" style="1" customWidth="1"/>
    <col min="9475" max="9475" width="42.36328125" style="1" customWidth="1"/>
    <col min="9476" max="9476" width="14.90625" style="1" customWidth="1"/>
    <col min="9477" max="9477" width="13.6328125" style="1" customWidth="1"/>
    <col min="9478" max="9478" width="12.6328125" style="1" customWidth="1"/>
    <col min="9479" max="9479" width="13.1796875" style="1" customWidth="1"/>
    <col min="9480" max="9480" width="11.81640625" style="1" customWidth="1"/>
    <col min="9481" max="9728" width="8.90625" style="1"/>
    <col min="9729" max="9729" width="13.90625" style="1" customWidth="1"/>
    <col min="9730" max="9730" width="12.6328125" style="1" customWidth="1"/>
    <col min="9731" max="9731" width="42.36328125" style="1" customWidth="1"/>
    <col min="9732" max="9732" width="14.90625" style="1" customWidth="1"/>
    <col min="9733" max="9733" width="13.6328125" style="1" customWidth="1"/>
    <col min="9734" max="9734" width="12.6328125" style="1" customWidth="1"/>
    <col min="9735" max="9735" width="13.1796875" style="1" customWidth="1"/>
    <col min="9736" max="9736" width="11.81640625" style="1" customWidth="1"/>
    <col min="9737" max="9984" width="8.90625" style="1"/>
    <col min="9985" max="9985" width="13.90625" style="1" customWidth="1"/>
    <col min="9986" max="9986" width="12.6328125" style="1" customWidth="1"/>
    <col min="9987" max="9987" width="42.36328125" style="1" customWidth="1"/>
    <col min="9988" max="9988" width="14.90625" style="1" customWidth="1"/>
    <col min="9989" max="9989" width="13.6328125" style="1" customWidth="1"/>
    <col min="9990" max="9990" width="12.6328125" style="1" customWidth="1"/>
    <col min="9991" max="9991" width="13.1796875" style="1" customWidth="1"/>
    <col min="9992" max="9992" width="11.81640625" style="1" customWidth="1"/>
    <col min="9993" max="10240" width="8.90625" style="1"/>
    <col min="10241" max="10241" width="13.90625" style="1" customWidth="1"/>
    <col min="10242" max="10242" width="12.6328125" style="1" customWidth="1"/>
    <col min="10243" max="10243" width="42.36328125" style="1" customWidth="1"/>
    <col min="10244" max="10244" width="14.90625" style="1" customWidth="1"/>
    <col min="10245" max="10245" width="13.6328125" style="1" customWidth="1"/>
    <col min="10246" max="10246" width="12.6328125" style="1" customWidth="1"/>
    <col min="10247" max="10247" width="13.1796875" style="1" customWidth="1"/>
    <col min="10248" max="10248" width="11.81640625" style="1" customWidth="1"/>
    <col min="10249" max="10496" width="8.90625" style="1"/>
    <col min="10497" max="10497" width="13.90625" style="1" customWidth="1"/>
    <col min="10498" max="10498" width="12.6328125" style="1" customWidth="1"/>
    <col min="10499" max="10499" width="42.36328125" style="1" customWidth="1"/>
    <col min="10500" max="10500" width="14.90625" style="1" customWidth="1"/>
    <col min="10501" max="10501" width="13.6328125" style="1" customWidth="1"/>
    <col min="10502" max="10502" width="12.6328125" style="1" customWidth="1"/>
    <col min="10503" max="10503" width="13.1796875" style="1" customWidth="1"/>
    <col min="10504" max="10504" width="11.81640625" style="1" customWidth="1"/>
    <col min="10505" max="10752" width="8.90625" style="1"/>
    <col min="10753" max="10753" width="13.90625" style="1" customWidth="1"/>
    <col min="10754" max="10754" width="12.6328125" style="1" customWidth="1"/>
    <col min="10755" max="10755" width="42.36328125" style="1" customWidth="1"/>
    <col min="10756" max="10756" width="14.90625" style="1" customWidth="1"/>
    <col min="10757" max="10757" width="13.6328125" style="1" customWidth="1"/>
    <col min="10758" max="10758" width="12.6328125" style="1" customWidth="1"/>
    <col min="10759" max="10759" width="13.1796875" style="1" customWidth="1"/>
    <col min="10760" max="10760" width="11.81640625" style="1" customWidth="1"/>
    <col min="10761" max="11008" width="8.90625" style="1"/>
    <col min="11009" max="11009" width="13.90625" style="1" customWidth="1"/>
    <col min="11010" max="11010" width="12.6328125" style="1" customWidth="1"/>
    <col min="11011" max="11011" width="42.36328125" style="1" customWidth="1"/>
    <col min="11012" max="11012" width="14.90625" style="1" customWidth="1"/>
    <col min="11013" max="11013" width="13.6328125" style="1" customWidth="1"/>
    <col min="11014" max="11014" width="12.6328125" style="1" customWidth="1"/>
    <col min="11015" max="11015" width="13.1796875" style="1" customWidth="1"/>
    <col min="11016" max="11016" width="11.81640625" style="1" customWidth="1"/>
    <col min="11017" max="11264" width="8.90625" style="1"/>
    <col min="11265" max="11265" width="13.90625" style="1" customWidth="1"/>
    <col min="11266" max="11266" width="12.6328125" style="1" customWidth="1"/>
    <col min="11267" max="11267" width="42.36328125" style="1" customWidth="1"/>
    <col min="11268" max="11268" width="14.90625" style="1" customWidth="1"/>
    <col min="11269" max="11269" width="13.6328125" style="1" customWidth="1"/>
    <col min="11270" max="11270" width="12.6328125" style="1" customWidth="1"/>
    <col min="11271" max="11271" width="13.1796875" style="1" customWidth="1"/>
    <col min="11272" max="11272" width="11.81640625" style="1" customWidth="1"/>
    <col min="11273" max="11520" width="8.90625" style="1"/>
    <col min="11521" max="11521" width="13.90625" style="1" customWidth="1"/>
    <col min="11522" max="11522" width="12.6328125" style="1" customWidth="1"/>
    <col min="11523" max="11523" width="42.36328125" style="1" customWidth="1"/>
    <col min="11524" max="11524" width="14.90625" style="1" customWidth="1"/>
    <col min="11525" max="11525" width="13.6328125" style="1" customWidth="1"/>
    <col min="11526" max="11526" width="12.6328125" style="1" customWidth="1"/>
    <col min="11527" max="11527" width="13.1796875" style="1" customWidth="1"/>
    <col min="11528" max="11528" width="11.81640625" style="1" customWidth="1"/>
    <col min="11529" max="11776" width="8.90625" style="1"/>
    <col min="11777" max="11777" width="13.90625" style="1" customWidth="1"/>
    <col min="11778" max="11778" width="12.6328125" style="1" customWidth="1"/>
    <col min="11779" max="11779" width="42.36328125" style="1" customWidth="1"/>
    <col min="11780" max="11780" width="14.90625" style="1" customWidth="1"/>
    <col min="11781" max="11781" width="13.6328125" style="1" customWidth="1"/>
    <col min="11782" max="11782" width="12.6328125" style="1" customWidth="1"/>
    <col min="11783" max="11783" width="13.1796875" style="1" customWidth="1"/>
    <col min="11784" max="11784" width="11.81640625" style="1" customWidth="1"/>
    <col min="11785" max="12032" width="8.90625" style="1"/>
    <col min="12033" max="12033" width="13.90625" style="1" customWidth="1"/>
    <col min="12034" max="12034" width="12.6328125" style="1" customWidth="1"/>
    <col min="12035" max="12035" width="42.36328125" style="1" customWidth="1"/>
    <col min="12036" max="12036" width="14.90625" style="1" customWidth="1"/>
    <col min="12037" max="12037" width="13.6328125" style="1" customWidth="1"/>
    <col min="12038" max="12038" width="12.6328125" style="1" customWidth="1"/>
    <col min="12039" max="12039" width="13.1796875" style="1" customWidth="1"/>
    <col min="12040" max="12040" width="11.81640625" style="1" customWidth="1"/>
    <col min="12041" max="12288" width="8.90625" style="1"/>
    <col min="12289" max="12289" width="13.90625" style="1" customWidth="1"/>
    <col min="12290" max="12290" width="12.6328125" style="1" customWidth="1"/>
    <col min="12291" max="12291" width="42.36328125" style="1" customWidth="1"/>
    <col min="12292" max="12292" width="14.90625" style="1" customWidth="1"/>
    <col min="12293" max="12293" width="13.6328125" style="1" customWidth="1"/>
    <col min="12294" max="12294" width="12.6328125" style="1" customWidth="1"/>
    <col min="12295" max="12295" width="13.1796875" style="1" customWidth="1"/>
    <col min="12296" max="12296" width="11.81640625" style="1" customWidth="1"/>
    <col min="12297" max="12544" width="8.90625" style="1"/>
    <col min="12545" max="12545" width="13.90625" style="1" customWidth="1"/>
    <col min="12546" max="12546" width="12.6328125" style="1" customWidth="1"/>
    <col min="12547" max="12547" width="42.36328125" style="1" customWidth="1"/>
    <col min="12548" max="12548" width="14.90625" style="1" customWidth="1"/>
    <col min="12549" max="12549" width="13.6328125" style="1" customWidth="1"/>
    <col min="12550" max="12550" width="12.6328125" style="1" customWidth="1"/>
    <col min="12551" max="12551" width="13.1796875" style="1" customWidth="1"/>
    <col min="12552" max="12552" width="11.81640625" style="1" customWidth="1"/>
    <col min="12553" max="12800" width="8.90625" style="1"/>
    <col min="12801" max="12801" width="13.90625" style="1" customWidth="1"/>
    <col min="12802" max="12802" width="12.6328125" style="1" customWidth="1"/>
    <col min="12803" max="12803" width="42.36328125" style="1" customWidth="1"/>
    <col min="12804" max="12804" width="14.90625" style="1" customWidth="1"/>
    <col min="12805" max="12805" width="13.6328125" style="1" customWidth="1"/>
    <col min="12806" max="12806" width="12.6328125" style="1" customWidth="1"/>
    <col min="12807" max="12807" width="13.1796875" style="1" customWidth="1"/>
    <col min="12808" max="12808" width="11.81640625" style="1" customWidth="1"/>
    <col min="12809" max="13056" width="8.90625" style="1"/>
    <col min="13057" max="13057" width="13.90625" style="1" customWidth="1"/>
    <col min="13058" max="13058" width="12.6328125" style="1" customWidth="1"/>
    <col min="13059" max="13059" width="42.36328125" style="1" customWidth="1"/>
    <col min="13060" max="13060" width="14.90625" style="1" customWidth="1"/>
    <col min="13061" max="13061" width="13.6328125" style="1" customWidth="1"/>
    <col min="13062" max="13062" width="12.6328125" style="1" customWidth="1"/>
    <col min="13063" max="13063" width="13.1796875" style="1" customWidth="1"/>
    <col min="13064" max="13064" width="11.81640625" style="1" customWidth="1"/>
    <col min="13065" max="13312" width="8.90625" style="1"/>
    <col min="13313" max="13313" width="13.90625" style="1" customWidth="1"/>
    <col min="13314" max="13314" width="12.6328125" style="1" customWidth="1"/>
    <col min="13315" max="13315" width="42.36328125" style="1" customWidth="1"/>
    <col min="13316" max="13316" width="14.90625" style="1" customWidth="1"/>
    <col min="13317" max="13317" width="13.6328125" style="1" customWidth="1"/>
    <col min="13318" max="13318" width="12.6328125" style="1" customWidth="1"/>
    <col min="13319" max="13319" width="13.1796875" style="1" customWidth="1"/>
    <col min="13320" max="13320" width="11.81640625" style="1" customWidth="1"/>
    <col min="13321" max="13568" width="8.90625" style="1"/>
    <col min="13569" max="13569" width="13.90625" style="1" customWidth="1"/>
    <col min="13570" max="13570" width="12.6328125" style="1" customWidth="1"/>
    <col min="13571" max="13571" width="42.36328125" style="1" customWidth="1"/>
    <col min="13572" max="13572" width="14.90625" style="1" customWidth="1"/>
    <col min="13573" max="13573" width="13.6328125" style="1" customWidth="1"/>
    <col min="13574" max="13574" width="12.6328125" style="1" customWidth="1"/>
    <col min="13575" max="13575" width="13.1796875" style="1" customWidth="1"/>
    <col min="13576" max="13576" width="11.81640625" style="1" customWidth="1"/>
    <col min="13577" max="13824" width="8.90625" style="1"/>
    <col min="13825" max="13825" width="13.90625" style="1" customWidth="1"/>
    <col min="13826" max="13826" width="12.6328125" style="1" customWidth="1"/>
    <col min="13827" max="13827" width="42.36328125" style="1" customWidth="1"/>
    <col min="13828" max="13828" width="14.90625" style="1" customWidth="1"/>
    <col min="13829" max="13829" width="13.6328125" style="1" customWidth="1"/>
    <col min="13830" max="13830" width="12.6328125" style="1" customWidth="1"/>
    <col min="13831" max="13831" width="13.1796875" style="1" customWidth="1"/>
    <col min="13832" max="13832" width="11.81640625" style="1" customWidth="1"/>
    <col min="13833" max="14080" width="8.90625" style="1"/>
    <col min="14081" max="14081" width="13.90625" style="1" customWidth="1"/>
    <col min="14082" max="14082" width="12.6328125" style="1" customWidth="1"/>
    <col min="14083" max="14083" width="42.36328125" style="1" customWidth="1"/>
    <col min="14084" max="14084" width="14.90625" style="1" customWidth="1"/>
    <col min="14085" max="14085" width="13.6328125" style="1" customWidth="1"/>
    <col min="14086" max="14086" width="12.6328125" style="1" customWidth="1"/>
    <col min="14087" max="14087" width="13.1796875" style="1" customWidth="1"/>
    <col min="14088" max="14088" width="11.81640625" style="1" customWidth="1"/>
    <col min="14089" max="14336" width="8.90625" style="1"/>
    <col min="14337" max="14337" width="13.90625" style="1" customWidth="1"/>
    <col min="14338" max="14338" width="12.6328125" style="1" customWidth="1"/>
    <col min="14339" max="14339" width="42.36328125" style="1" customWidth="1"/>
    <col min="14340" max="14340" width="14.90625" style="1" customWidth="1"/>
    <col min="14341" max="14341" width="13.6328125" style="1" customWidth="1"/>
    <col min="14342" max="14342" width="12.6328125" style="1" customWidth="1"/>
    <col min="14343" max="14343" width="13.1796875" style="1" customWidth="1"/>
    <col min="14344" max="14344" width="11.81640625" style="1" customWidth="1"/>
    <col min="14345" max="14592" width="8.90625" style="1"/>
    <col min="14593" max="14593" width="13.90625" style="1" customWidth="1"/>
    <col min="14594" max="14594" width="12.6328125" style="1" customWidth="1"/>
    <col min="14595" max="14595" width="42.36328125" style="1" customWidth="1"/>
    <col min="14596" max="14596" width="14.90625" style="1" customWidth="1"/>
    <col min="14597" max="14597" width="13.6328125" style="1" customWidth="1"/>
    <col min="14598" max="14598" width="12.6328125" style="1" customWidth="1"/>
    <col min="14599" max="14599" width="13.1796875" style="1" customWidth="1"/>
    <col min="14600" max="14600" width="11.81640625" style="1" customWidth="1"/>
    <col min="14601" max="14848" width="8.90625" style="1"/>
    <col min="14849" max="14849" width="13.90625" style="1" customWidth="1"/>
    <col min="14850" max="14850" width="12.6328125" style="1" customWidth="1"/>
    <col min="14851" max="14851" width="42.36328125" style="1" customWidth="1"/>
    <col min="14852" max="14852" width="14.90625" style="1" customWidth="1"/>
    <col min="14853" max="14853" width="13.6328125" style="1" customWidth="1"/>
    <col min="14854" max="14854" width="12.6328125" style="1" customWidth="1"/>
    <col min="14855" max="14855" width="13.1796875" style="1" customWidth="1"/>
    <col min="14856" max="14856" width="11.81640625" style="1" customWidth="1"/>
    <col min="14857" max="15104" width="8.90625" style="1"/>
    <col min="15105" max="15105" width="13.90625" style="1" customWidth="1"/>
    <col min="15106" max="15106" width="12.6328125" style="1" customWidth="1"/>
    <col min="15107" max="15107" width="42.36328125" style="1" customWidth="1"/>
    <col min="15108" max="15108" width="14.90625" style="1" customWidth="1"/>
    <col min="15109" max="15109" width="13.6328125" style="1" customWidth="1"/>
    <col min="15110" max="15110" width="12.6328125" style="1" customWidth="1"/>
    <col min="15111" max="15111" width="13.1796875" style="1" customWidth="1"/>
    <col min="15112" max="15112" width="11.81640625" style="1" customWidth="1"/>
    <col min="15113" max="15360" width="8.90625" style="1"/>
    <col min="15361" max="15361" width="13.90625" style="1" customWidth="1"/>
    <col min="15362" max="15362" width="12.6328125" style="1" customWidth="1"/>
    <col min="15363" max="15363" width="42.36328125" style="1" customWidth="1"/>
    <col min="15364" max="15364" width="14.90625" style="1" customWidth="1"/>
    <col min="15365" max="15365" width="13.6328125" style="1" customWidth="1"/>
    <col min="15366" max="15366" width="12.6328125" style="1" customWidth="1"/>
    <col min="15367" max="15367" width="13.1796875" style="1" customWidth="1"/>
    <col min="15368" max="15368" width="11.81640625" style="1" customWidth="1"/>
    <col min="15369" max="15616" width="8.90625" style="1"/>
    <col min="15617" max="15617" width="13.90625" style="1" customWidth="1"/>
    <col min="15618" max="15618" width="12.6328125" style="1" customWidth="1"/>
    <col min="15619" max="15619" width="42.36328125" style="1" customWidth="1"/>
    <col min="15620" max="15620" width="14.90625" style="1" customWidth="1"/>
    <col min="15621" max="15621" width="13.6328125" style="1" customWidth="1"/>
    <col min="15622" max="15622" width="12.6328125" style="1" customWidth="1"/>
    <col min="15623" max="15623" width="13.1796875" style="1" customWidth="1"/>
    <col min="15624" max="15624" width="11.81640625" style="1" customWidth="1"/>
    <col min="15625" max="15872" width="8.90625" style="1"/>
    <col min="15873" max="15873" width="13.90625" style="1" customWidth="1"/>
    <col min="15874" max="15874" width="12.6328125" style="1" customWidth="1"/>
    <col min="15875" max="15875" width="42.36328125" style="1" customWidth="1"/>
    <col min="15876" max="15876" width="14.90625" style="1" customWidth="1"/>
    <col min="15877" max="15877" width="13.6328125" style="1" customWidth="1"/>
    <col min="15878" max="15878" width="12.6328125" style="1" customWidth="1"/>
    <col min="15879" max="15879" width="13.1796875" style="1" customWidth="1"/>
    <col min="15880" max="15880" width="11.81640625" style="1" customWidth="1"/>
    <col min="15881" max="16128" width="8.90625" style="1"/>
    <col min="16129" max="16129" width="13.90625" style="1" customWidth="1"/>
    <col min="16130" max="16130" width="12.6328125" style="1" customWidth="1"/>
    <col min="16131" max="16131" width="42.36328125" style="1" customWidth="1"/>
    <col min="16132" max="16132" width="14.90625" style="1" customWidth="1"/>
    <col min="16133" max="16133" width="13.6328125" style="1" customWidth="1"/>
    <col min="16134" max="16134" width="12.6328125" style="1" customWidth="1"/>
    <col min="16135" max="16135" width="13.1796875" style="1" customWidth="1"/>
    <col min="16136" max="16136" width="11.81640625" style="1" customWidth="1"/>
    <col min="16137" max="16384" width="8.90625" style="1"/>
  </cols>
  <sheetData>
    <row r="1" spans="1:8" ht="25" x14ac:dyDescent="0.4">
      <c r="A1" s="74" t="str">
        <f>'[1]02結算'!A1:C1</f>
        <v>嘉義縣大林鎮三和國民小學</v>
      </c>
      <c r="B1" s="74"/>
      <c r="C1" s="74"/>
      <c r="D1" s="75" t="s">
        <v>179</v>
      </c>
      <c r="E1" s="75"/>
      <c r="F1" s="75"/>
      <c r="G1" s="75"/>
      <c r="H1" s="75"/>
    </row>
    <row r="2" spans="1:8" ht="26" customHeight="1" x14ac:dyDescent="0.4">
      <c r="A2" s="76" t="s">
        <v>180</v>
      </c>
      <c r="B2" s="76"/>
      <c r="C2" s="76"/>
      <c r="D2" s="76" t="s">
        <v>181</v>
      </c>
      <c r="E2" s="76"/>
      <c r="F2" s="76"/>
      <c r="G2" s="76" t="s">
        <v>3</v>
      </c>
      <c r="H2" s="76"/>
    </row>
    <row r="3" spans="1:8" ht="26" customHeight="1" x14ac:dyDescent="0.4">
      <c r="A3" s="55" t="s">
        <v>182</v>
      </c>
      <c r="B3" s="3" t="s">
        <v>183</v>
      </c>
      <c r="C3" s="55" t="s">
        <v>184</v>
      </c>
      <c r="D3" s="55" t="s">
        <v>185</v>
      </c>
      <c r="E3" s="3" t="s">
        <v>186</v>
      </c>
      <c r="F3" s="55" t="s">
        <v>187</v>
      </c>
      <c r="G3" s="3" t="s">
        <v>186</v>
      </c>
      <c r="H3" s="55" t="s">
        <v>187</v>
      </c>
    </row>
    <row r="4" spans="1:8" ht="26" customHeight="1" x14ac:dyDescent="0.4">
      <c r="A4" s="55" t="s">
        <v>188</v>
      </c>
      <c r="B4" s="4">
        <f>'[1]03分類帳'!P4</f>
        <v>240947</v>
      </c>
      <c r="C4" s="77" t="s">
        <v>189</v>
      </c>
      <c r="D4" s="55" t="s">
        <v>12</v>
      </c>
      <c r="E4" s="4">
        <f>'[1]03分類帳'!G48</f>
        <v>6970</v>
      </c>
      <c r="F4" s="5">
        <f>E4/E13</f>
        <v>2.5302761885400635E-2</v>
      </c>
      <c r="G4" s="4">
        <f>'[1]03分類帳'!G49</f>
        <v>43642</v>
      </c>
      <c r="H4" s="5">
        <f>G4/G13</f>
        <v>2.9672488934518185E-2</v>
      </c>
    </row>
    <row r="5" spans="1:8" ht="26" customHeight="1" x14ac:dyDescent="0.4">
      <c r="A5" s="55" t="s">
        <v>13</v>
      </c>
      <c r="B5" s="4">
        <f>'[1]03分類帳'!F52</f>
        <v>167600</v>
      </c>
      <c r="C5" s="79"/>
      <c r="D5" s="55" t="s">
        <v>190</v>
      </c>
      <c r="E5" s="4">
        <f>'[1]03分類帳'!H48</f>
        <v>119310</v>
      </c>
      <c r="F5" s="5">
        <f>E5/E13</f>
        <v>0.43312374756774025</v>
      </c>
      <c r="G5" s="4">
        <f>'[1]03分類帳'!H49</f>
        <v>732087</v>
      </c>
      <c r="H5" s="5">
        <f>G5/G13</f>
        <v>0.49775086858083073</v>
      </c>
    </row>
    <row r="6" spans="1:8" ht="29.5" customHeight="1" x14ac:dyDescent="0.4">
      <c r="A6" s="7" t="s">
        <v>191</v>
      </c>
      <c r="B6" s="4">
        <v>0</v>
      </c>
      <c r="C6" s="79"/>
      <c r="D6" s="55" t="s">
        <v>192</v>
      </c>
      <c r="E6" s="4">
        <f>'[1]03分類帳'!I48</f>
        <v>3280</v>
      </c>
      <c r="F6" s="5">
        <f>E6/E13</f>
        <v>1.1907182063717945E-2</v>
      </c>
      <c r="G6" s="4">
        <f>'[1]03分類帳'!I49</f>
        <v>12940</v>
      </c>
      <c r="H6" s="5">
        <f>G6/G13</f>
        <v>8.7979929153720101E-3</v>
      </c>
    </row>
    <row r="7" spans="1:8" ht="31.25" customHeight="1" x14ac:dyDescent="0.4">
      <c r="A7" s="7" t="s">
        <v>193</v>
      </c>
      <c r="B7" s="4">
        <f>'[1]03分類帳'!G52</f>
        <v>0</v>
      </c>
      <c r="C7" s="79"/>
      <c r="D7" s="55" t="s">
        <v>18</v>
      </c>
      <c r="E7" s="4">
        <f>'[1]03分類帳'!J48</f>
        <v>5640</v>
      </c>
      <c r="F7" s="5">
        <f>E7/E13</f>
        <v>2.0474544768100369E-2</v>
      </c>
      <c r="G7" s="4">
        <f>'[1]03分類帳'!J49</f>
        <v>21050</v>
      </c>
      <c r="H7" s="5">
        <f>G7/G13</f>
        <v>1.4312036388607483E-2</v>
      </c>
    </row>
    <row r="8" spans="1:8" ht="30" customHeight="1" x14ac:dyDescent="0.4">
      <c r="A8" s="7" t="s">
        <v>19</v>
      </c>
      <c r="B8" s="4">
        <f>'[1]03分類帳'!H52</f>
        <v>0</v>
      </c>
      <c r="C8" s="79"/>
      <c r="D8" s="55" t="s">
        <v>194</v>
      </c>
      <c r="E8" s="4">
        <f>'[1]03分類帳'!K48</f>
        <v>47112</v>
      </c>
      <c r="F8" s="5">
        <f>E8/E13</f>
        <v>0.17102779310545116</v>
      </c>
      <c r="G8" s="4">
        <f>'[1]03分類帳'!K49</f>
        <v>408004</v>
      </c>
      <c r="H8" s="5">
        <f>G8/G13</f>
        <v>0.27740466008063691</v>
      </c>
    </row>
    <row r="9" spans="1:8" ht="37.25" customHeight="1" x14ac:dyDescent="0.4">
      <c r="A9" s="7" t="s">
        <v>195</v>
      </c>
      <c r="B9" s="4">
        <f>'[1]03分類帳'!I52</f>
        <v>0</v>
      </c>
      <c r="C9" s="79"/>
      <c r="D9" s="55" t="s">
        <v>22</v>
      </c>
      <c r="E9" s="4">
        <f>'[1]03分類帳'!L48</f>
        <v>33287</v>
      </c>
      <c r="F9" s="5">
        <f>E9/E13</f>
        <v>0.12083974675456684</v>
      </c>
      <c r="G9" s="4">
        <f>'[1]03分類帳'!L49</f>
        <v>97772</v>
      </c>
      <c r="H9" s="5">
        <f>G9/G13</f>
        <v>6.6475839514818572E-2</v>
      </c>
    </row>
    <row r="10" spans="1:8" ht="33" customHeight="1" x14ac:dyDescent="0.4">
      <c r="A10" s="55" t="s">
        <v>23</v>
      </c>
      <c r="B10" s="4">
        <f>'[1]03分類帳'!J52</f>
        <v>0</v>
      </c>
      <c r="C10" s="79"/>
      <c r="D10" s="55" t="s">
        <v>196</v>
      </c>
      <c r="E10" s="4">
        <f>'[1]03分類帳'!M48</f>
        <v>59865</v>
      </c>
      <c r="F10" s="5">
        <f>E10/E13</f>
        <v>0.21732422385502279</v>
      </c>
      <c r="G10" s="4">
        <f>'[1]03分類帳'!M49</f>
        <v>119864</v>
      </c>
      <c r="H10" s="5">
        <f>G10/G13</f>
        <v>8.1496338702330043E-2</v>
      </c>
    </row>
    <row r="11" spans="1:8" ht="33" customHeight="1" x14ac:dyDescent="0.4">
      <c r="A11" s="8" t="s">
        <v>25</v>
      </c>
      <c r="B11" s="4">
        <f>'[1]03分類帳'!L52</f>
        <v>-1900</v>
      </c>
      <c r="C11" s="79"/>
      <c r="D11" s="55" t="s">
        <v>26</v>
      </c>
      <c r="E11" s="4">
        <f>'[1]03分類帳'!N48</f>
        <v>0</v>
      </c>
      <c r="F11" s="5">
        <f>E11/E13</f>
        <v>0</v>
      </c>
      <c r="G11" s="4">
        <f>'[1]03分類帳'!N49</f>
        <v>35431</v>
      </c>
      <c r="H11" s="5">
        <f>G11/G13</f>
        <v>2.4089774882886068E-2</v>
      </c>
    </row>
    <row r="12" spans="1:8" ht="26" customHeight="1" x14ac:dyDescent="0.4">
      <c r="A12" s="55"/>
      <c r="B12" s="4"/>
      <c r="C12" s="78" t="s">
        <v>134</v>
      </c>
      <c r="D12" s="8"/>
      <c r="E12" s="4"/>
      <c r="F12" s="5"/>
      <c r="G12" s="4"/>
      <c r="H12" s="5"/>
    </row>
    <row r="13" spans="1:8" ht="33.65" customHeight="1" x14ac:dyDescent="0.4">
      <c r="A13" s="55"/>
      <c r="B13" s="4"/>
      <c r="C13" s="78"/>
      <c r="D13" s="55" t="s">
        <v>28</v>
      </c>
      <c r="E13" s="4">
        <f>SUM(E4:E12)</f>
        <v>275464</v>
      </c>
      <c r="F13" s="5">
        <f>E13/E13</f>
        <v>1</v>
      </c>
      <c r="G13" s="4">
        <f>SUM(G4:G12)</f>
        <v>1470790</v>
      </c>
      <c r="H13" s="9">
        <f>G13/G13</f>
        <v>1</v>
      </c>
    </row>
    <row r="14" spans="1:8" ht="31.25" customHeight="1" x14ac:dyDescent="0.4">
      <c r="A14" s="55" t="s">
        <v>29</v>
      </c>
      <c r="B14" s="4">
        <f>SUM(B5:B13)</f>
        <v>165700</v>
      </c>
      <c r="C14" s="78"/>
      <c r="D14" s="55" t="s">
        <v>30</v>
      </c>
      <c r="E14" s="4">
        <f>'[1]03分類帳'!P49</f>
        <v>131183</v>
      </c>
      <c r="F14" s="5"/>
      <c r="G14" s="4">
        <f>E14</f>
        <v>131183</v>
      </c>
      <c r="H14" s="10"/>
    </row>
    <row r="15" spans="1:8" ht="35" customHeight="1" x14ac:dyDescent="0.4">
      <c r="A15" s="55" t="s">
        <v>31</v>
      </c>
      <c r="B15" s="4">
        <f>B14+B4</f>
        <v>406647</v>
      </c>
      <c r="C15" s="70"/>
      <c r="D15" s="55" t="s">
        <v>31</v>
      </c>
      <c r="E15" s="4">
        <f>E13+E14</f>
        <v>406647</v>
      </c>
      <c r="F15" s="9">
        <f>SUM(F4:F11)</f>
        <v>1</v>
      </c>
      <c r="G15" s="4">
        <f>G13+G14</f>
        <v>1601973</v>
      </c>
      <c r="H15" s="9">
        <f>SUM(H4:H11)</f>
        <v>1</v>
      </c>
    </row>
    <row r="16" spans="1:8" ht="68.5" customHeight="1" x14ac:dyDescent="0.4">
      <c r="A16" s="55" t="s">
        <v>32</v>
      </c>
      <c r="B16" s="72" t="s">
        <v>33</v>
      </c>
      <c r="C16" s="72"/>
      <c r="D16" s="72"/>
      <c r="E16" s="72"/>
      <c r="F16" s="72"/>
      <c r="G16" s="72"/>
      <c r="H16" s="72"/>
    </row>
    <row r="17" spans="1:8" ht="27.65" customHeight="1" x14ac:dyDescent="0.4">
      <c r="A17" s="73" t="s">
        <v>34</v>
      </c>
      <c r="B17" s="73"/>
      <c r="C17" s="73"/>
      <c r="D17" s="73"/>
      <c r="E17" s="73"/>
      <c r="F17" s="73"/>
      <c r="G17" s="73"/>
      <c r="H17" s="73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學年結算</vt:lpstr>
      <vt:lpstr>11008結算</vt:lpstr>
      <vt:lpstr>11009結算</vt:lpstr>
      <vt:lpstr>11010結算</vt:lpstr>
      <vt:lpstr>11011結算</vt:lpstr>
      <vt:lpstr>11012結算</vt:lpstr>
      <vt:lpstr>11101結算</vt:lpstr>
      <vt:lpstr>11102結算</vt:lpstr>
      <vt:lpstr>11103結算</vt:lpstr>
      <vt:lpstr>11104結算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2021-09-11T07:59:17Z</dcterms:created>
  <dcterms:modified xsi:type="dcterms:W3CDTF">2022-05-12T06:48:14Z</dcterms:modified>
</cp:coreProperties>
</file>